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4"/>
  <workbookPr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zh-TW\"/>
    </mc:Choice>
  </mc:AlternateContent>
  <xr:revisionPtr revIDLastSave="0" documentId="13_ncr:1_{E5F1A1A2-117A-4AB1-87BE-B44B15E36879}" xr6:coauthVersionLast="43" xr6:coauthVersionMax="43" xr10:uidLastSave="{00000000-0000-0000-0000-000000000000}"/>
  <bookViews>
    <workbookView xWindow="-120" yWindow="-120" windowWidth="27150" windowHeight="13515" tabRatio="478" xr2:uid="{00000000-000D-0000-FFFF-FFFF00000000}"/>
  </bookViews>
  <sheets>
    <sheet name="時數卡" sheetId="1" r:id="rId1"/>
  </sheets>
  <definedNames>
    <definedName name="_xlnm.Print_Titles" localSheetId="0">時數卡!$8:$8</definedName>
    <definedName name="列標題區域1..C6.1">時數卡!$B$2</definedName>
    <definedName name="列標題區域2..G4.1">時數卡!$F$2</definedName>
    <definedName name="列標題區域3..H16.1">時數卡!$B$16</definedName>
    <definedName name="列標題區域4..G17.1">時數卡!$B$17</definedName>
    <definedName name="列標題區域5..H18.1">時數卡!$B$18</definedName>
    <definedName name="標題​​1">工時卡[[#Headers],[星期]]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<sst xmlns="http://schemas.openxmlformats.org/spreadsheetml/2006/main" count="23" uniqueCount="21">
  <si>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時數卡</t>
  </si>
  <si>
    <t>員工</t>
  </si>
  <si>
    <t>街道地址</t>
  </si>
  <si>
    <t>地址 2</t>
  </si>
  <si>
    <t>縣/市，郵遞區號</t>
  </si>
  <si>
    <t>工作日結束日期：</t>
  </si>
  <si>
    <t>星期</t>
  </si>
  <si>
    <t>總時數</t>
  </si>
  <si>
    <t>時薪</t>
  </si>
  <si>
    <t>總薪資</t>
  </si>
  <si>
    <t>日期</t>
  </si>
  <si>
    <t>正常時數</t>
  </si>
  <si>
    <t>員工簽名</t>
  </si>
  <si>
    <t>經理簽名</t>
  </si>
  <si>
    <t xml:space="preserve">加班 </t>
  </si>
  <si>
    <t>經理：</t>
  </si>
  <si>
    <t>員工電話：</t>
  </si>
  <si>
    <t>員工電子郵件：</t>
  </si>
  <si>
    <t>病假</t>
  </si>
  <si>
    <t>休假</t>
  </si>
  <si>
    <t>合計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</si>
</sst>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1" formatCode="0.00_ "/>
    <numFmt numFmtId="182" formatCode="[&lt;=9999999]###\-####;\(0#\)\ ###\-####"/>
  </numFmts>
  <fonts count="18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theme="2" tint="-0.749961851863155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24"/>
      <color theme="9" tint="-0.24994659260841701"/>
      <name val="Microsoft JhengHei UI"/>
      <family val="2"/>
    </font>
    <font>
      <sz val="12"/>
      <color theme="2" tint="-0.749961851863155"/>
      <name val="Microsoft JhengHei UI"/>
      <family val="2"/>
    </font>
    <font>
      <b/>
      <sz val="11"/>
      <color theme="3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0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179" fontId="14" fillId="0" borderId="0" applyFon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1" fillId="0" borderId="3" applyNumberFormat="0" applyFont="0" applyFill="0" applyAlignment="0" applyProtection="0"/>
    <xf numFmtId="0" fontId="1" fillId="0" borderId="2" applyNumberFormat="0" applyFont="0" applyAlignment="0" applyProtection="0"/>
    <xf numFmtId="0" fontId="6" fillId="2" borderId="4" applyNumberFormat="0" applyProtection="0">
      <alignment horizontal="left" vertical="center"/>
    </xf>
    <xf numFmtId="14" fontId="1" fillId="0" borderId="0" applyFont="0" applyFill="0" applyBorder="0">
      <alignment horizontal="left"/>
    </xf>
    <xf numFmtId="181" fontId="1" fillId="0" borderId="0" applyFont="0" applyFill="0" applyBorder="0">
      <alignment horizontal="center" vertical="center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182" fontId="1" fillId="0" borderId="0" applyFont="0" applyFill="0" applyBorder="0">
      <alignment horizontal="left"/>
    </xf>
    <xf numFmtId="14" fontId="1" fillId="0" borderId="0" applyFont="0" applyFill="0" applyBorder="0" applyAlignment="0">
      <alignment vertical="center" wrapText="1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6" fillId="5" borderId="0" applyNumberFormat="0" applyBorder="0" applyAlignment="0" applyProtection="0"/>
    <xf numFmtId="0" fontId="15" fillId="6" borderId="6" applyNumberFormat="0" applyAlignment="0" applyProtection="0"/>
    <xf numFmtId="0" fontId="13" fillId="6" borderId="3" applyNumberFormat="0" applyAlignment="0" applyProtection="0"/>
    <xf numFmtId="0" fontId="17" fillId="0" borderId="7" applyNumberFormat="0" applyFill="0" applyAlignment="0" applyProtection="0"/>
    <xf numFmtId="0" fontId="5" fillId="7" borderId="8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8" fillId="0" borderId="0" xfId="3" applyBorder="1">
      <alignment wrapText="1"/>
    </xf>
    <xf numFmtId="0" fontId="4" fillId="0" borderId="0" xfId="4" applyFill="1" applyBorder="1">
      <alignment wrapText="1"/>
    </xf>
    <xf numFmtId="0" fontId="4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0" fontId="4" fillId="0" borderId="0" xfId="4">
      <alignment wrapText="1"/>
    </xf>
    <xf numFmtId="0" fontId="4" fillId="0" borderId="1" xfId="4" applyBorder="1">
      <alignment wrapText="1"/>
    </xf>
    <xf numFmtId="14" fontId="0" fillId="0" borderId="0" xfId="13" applyNumberFormat="1" applyFont="1" applyFill="1" applyBorder="1" applyAlignment="1">
      <alignment horizontal="left" vertical="center"/>
    </xf>
    <xf numFmtId="179" fontId="0" fillId="0" borderId="3" xfId="1" applyNumberFormat="1" applyFont="1" applyBorder="1">
      <alignment horizontal="center" vertical="center"/>
    </xf>
    <xf numFmtId="179" fontId="6" fillId="2" borderId="4" xfId="1" applyNumberFormat="1" applyFont="1" applyFill="1" applyBorder="1">
      <alignment horizontal="center" vertical="center"/>
    </xf>
    <xf numFmtId="14" fontId="0" fillId="0" borderId="2" xfId="8" applyNumberFormat="1" applyFont="1" applyBorder="1">
      <alignment horizontal="left"/>
    </xf>
    <xf numFmtId="181" fontId="0" fillId="2" borderId="4" xfId="9" applyNumberFormat="1" applyFont="1" applyFill="1" applyBorder="1">
      <alignment horizontal="center" vertical="center"/>
    </xf>
    <xf numFmtId="181" fontId="0" fillId="0" borderId="0" xfId="9" applyNumberFormat="1" applyFont="1" applyFill="1" applyBorder="1">
      <alignment horizontal="center" vertical="center"/>
    </xf>
    <xf numFmtId="0" fontId="0" fillId="0" borderId="2" xfId="6" applyFont="1" applyAlignment="1">
      <alignment vertical="center" wrapText="1"/>
    </xf>
    <xf numFmtId="0" fontId="4" fillId="0" borderId="2" xfId="10" applyBorder="1">
      <alignment horizontal="left" wrapText="1"/>
    </xf>
    <xf numFmtId="0" fontId="4" fillId="0" borderId="2" xfId="6" applyFont="1" applyAlignment="1">
      <alignment wrapText="1"/>
    </xf>
    <xf numFmtId="0" fontId="8" fillId="0" borderId="2" xfId="6" applyFont="1" applyAlignment="1">
      <alignment wrapText="1"/>
    </xf>
    <xf numFmtId="182" fontId="4" fillId="0" borderId="2" xfId="12" applyFont="1" applyBorder="1">
      <alignment horizontal="left"/>
    </xf>
    <xf numFmtId="0" fontId="7" fillId="0" borderId="0" xfId="2">
      <alignment horizontal="right" vertical="top"/>
    </xf>
    <xf numFmtId="0" fontId="6" fillId="2" borderId="4" xfId="7">
      <alignment horizontal="left" vertical="center"/>
    </xf>
    <xf numFmtId="14" fontId="0" fillId="0" borderId="2" xfId="8" applyNumberFormat="1" applyFont="1" applyBorder="1">
      <alignment horizontal="left"/>
    </xf>
  </cellXfs>
  <cellStyles count="53">
    <cellStyle name="20% - 輔色1" xfId="30" builtinId="30" customBuiltin="1"/>
    <cellStyle name="20% - 輔色2" xfId="34" builtinId="34" customBuiltin="1"/>
    <cellStyle name="20% - 輔色3" xfId="38" builtinId="38" customBuiltin="1"/>
    <cellStyle name="20% - 輔色4" xfId="42" builtinId="42" customBuiltin="1"/>
    <cellStyle name="20% - 輔色5" xfId="46" builtinId="46" customBuiltin="1"/>
    <cellStyle name="20% - 輔色6" xfId="50" builtinId="50" customBuiltin="1"/>
    <cellStyle name="40% - 輔色1" xfId="31" builtinId="31" customBuiltin="1"/>
    <cellStyle name="40% - 輔色2" xfId="35" builtinId="35" customBuiltin="1"/>
    <cellStyle name="40% - 輔色3" xfId="39" builtinId="39" customBuiltin="1"/>
    <cellStyle name="40% - 輔色4" xfId="43" builtinId="43" customBuiltin="1"/>
    <cellStyle name="40% - 輔色5" xfId="47" builtinId="47" customBuiltin="1"/>
    <cellStyle name="40% - 輔色6" xfId="51" builtinId="51" customBuiltin="1"/>
    <cellStyle name="60% - 輔色1" xfId="32" builtinId="32" customBuiltin="1"/>
    <cellStyle name="60% - 輔色2" xfId="36" builtinId="36" customBuiltin="1"/>
    <cellStyle name="60% - 輔色3" xfId="40" builtinId="40" customBuiltin="1"/>
    <cellStyle name="60% - 輔色4" xfId="44" builtinId="44" customBuiltin="1"/>
    <cellStyle name="60% - 輔色5" xfId="48" builtinId="48" customBuiltin="1"/>
    <cellStyle name="60% - 輔色6" xfId="52" builtinId="52" customBuiltin="1"/>
    <cellStyle name="一般" xfId="0" builtinId="0" customBuiltin="1"/>
    <cellStyle name="千分位" xfId="14" builtinId="3" customBuiltin="1"/>
    <cellStyle name="千分位[0]" xfId="15" builtinId="6" customBuiltin="1"/>
    <cellStyle name="工作日結束日期" xfId="8" xr:uid="{00000000-0005-0000-0000-00000D000000}"/>
    <cellStyle name="已瀏覽過的超連結" xfId="11" builtinId="9" customBuiltin="1"/>
    <cellStyle name="中等" xfId="22" builtinId="28" customBuiltin="1"/>
    <cellStyle name="日期" xfId="13" xr:uid="{00000000-0005-0000-0000-000001000000}"/>
    <cellStyle name="合計" xfId="7" builtinId="25" customBuiltin="1"/>
    <cellStyle name="好" xfId="20" builtinId="26" customBuiltin="1"/>
    <cellStyle name="百分比" xfId="17" builtinId="5" customBuiltin="1"/>
    <cellStyle name="計算方式" xfId="24" builtinId="22" customBuiltin="1"/>
    <cellStyle name="時數" xfId="9" xr:uid="{00000000-0005-0000-0000-000005000000}"/>
    <cellStyle name="貨幣" xfId="1" builtinId="4" customBuiltin="1"/>
    <cellStyle name="貨幣 [0]" xfId="16" builtinId="7" customBuiltin="1"/>
    <cellStyle name="連結的儲存格" xfId="25" builtinId="24" customBuiltin="1"/>
    <cellStyle name="備註" xfId="6" builtinId="10" customBuiltin="1"/>
    <cellStyle name="超連結" xfId="10" builtinId="8" customBuiltin="1"/>
    <cellStyle name="電話" xfId="12" xr:uid="{00000000-0005-0000-0000-00000A000000}"/>
    <cellStyle name="說明文字" xfId="28" builtinId="53" customBuiltin="1"/>
    <cellStyle name="輔色1" xfId="29" builtinId="29" customBuiltin="1"/>
    <cellStyle name="輔色2" xfId="33" builtinId="33" customBuiltin="1"/>
    <cellStyle name="輔色3" xfId="37" builtinId="37" customBuiltin="1"/>
    <cellStyle name="輔色4" xfId="41" builtinId="41" customBuiltin="1"/>
    <cellStyle name="輔色5" xfId="45" builtinId="45" customBuiltin="1"/>
    <cellStyle name="輔色6" xfId="4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18" builtinId="18" customBuiltin="1"/>
    <cellStyle name="標題 4" xfId="19" builtinId="19" customBuiltin="1"/>
    <cellStyle name="輸入" xfId="5" builtinId="20" customBuiltin="1"/>
    <cellStyle name="輸出" xfId="23" builtinId="21" customBuiltin="1"/>
    <cellStyle name="檢查儲存格" xfId="26" builtinId="23" customBuiltin="1"/>
    <cellStyle name="壞" xfId="21" builtinId="27" customBuiltin="1"/>
    <cellStyle name="警告文字" xfId="27" builtinId="11" customBuiltin="1"/>
  </cellStyles>
  <dxfs count="12">
    <dxf>
      <numFmt numFmtId="181" formatCode="0.00_ 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81" formatCode="0.0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81" formatCode="0.0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81" formatCode="0.0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181" formatCode="0.00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</dxfs>
  <tableStyles count="1" defaultTableStyle="時數卡">
    <tableStyle name="時數卡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工時卡" displayName="工時卡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星期" totalsRowLabel="總時數" dataDxfId="11" totalsRowDxfId="10">
      <calculatedColumnFormula>IFERROR(TEXT(工時卡[[#This Row],[日期]],"aaaa"), "")</calculatedColumnFormula>
    </tableColumn>
    <tableColumn id="2" xr3:uid="{00000000-0010-0000-0000-000002000000}" name="日期" dataCellStyle="日期">
      <calculatedColumnFormula>IFERROR(IF($C$6=0,"",$C$6-6), "")</calculatedColumnFormula>
    </tableColumn>
    <tableColumn id="3" xr3:uid="{00000000-0010-0000-0000-000003000000}" name="正常時數" totalsRowFunction="custom" dataDxfId="9">
      <totalsRowFormula>SUM(D9:D15)</totalsRowFormula>
    </tableColumn>
    <tableColumn id="4" xr3:uid="{00000000-0010-0000-0000-000004000000}" name="加班 " totalsRowFunction="custom" dataDxfId="8">
      <totalsRowFormula>SUM(E9:E15)</totalsRowFormula>
    </tableColumn>
    <tableColumn id="5" xr3:uid="{00000000-0010-0000-0000-000005000000}" name="病假" totalsRowFunction="custom" dataDxfId="7">
      <totalsRowFormula>SUM(F9:F15)</totalsRowFormula>
    </tableColumn>
    <tableColumn id="6" xr3:uid="{00000000-0010-0000-0000-000006000000}" name="休假" totalsRowFunction="custom" dataDxfId="6">
      <totalsRowFormula>SUM(G9:G15)</totalsRowFormula>
    </tableColumn>
    <tableColumn id="7" xr3:uid="{00000000-0010-0000-0000-000007000000}" name="合計" totalsRowFunction="sum" dataDxfId="0">
      <calculatedColumnFormula>IFERROR(IF(SUM(D9:G9)&gt;24,"合計&gt; 24 小時。",SUM(D9:G9)), "")</calculatedColumnFormula>
    </tableColumn>
  </tableColumns>
  <tableStyleInfo name="時數卡" showFirstColumn="1" showLastColumn="0" showRowStripes="1" showColumnStripes="0"/>
  <extLst>
    <ext xmlns:x14="http://schemas.microsoft.com/office/spreadsheetml/2009/9/main" uri="{504A1905-F514-4f6f-8877-14C23A59335A}">
      <x14:table altTextSummary="在此表格的欄 B 與 C 中，輸入星期與日期的正常工作、加班、病假與休假時數。總時數和總薪資會自動計算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defaultColWidth="7.33203125" defaultRowHeight="30" customHeight="1" x14ac:dyDescent="0.25"/>
  <cols>
    <col min="1" max="1" width="2.77734375" style="7" customWidth="1"/>
    <col min="2" max="3" width="15.77734375" style="7" customWidth="1"/>
    <col min="4" max="8" width="19.77734375" style="7" customWidth="1"/>
    <col min="9" max="9" width="2.77734375" customWidth="1"/>
  </cols>
  <sheetData>
    <row r="1" spans="2:8" ht="65.099999999999994" customHeight="1" x14ac:dyDescent="0.25">
      <c r="B1" s="21" t="s">
        <v>0</v>
      </c>
      <c r="C1" s="21"/>
      <c r="D1" s="21"/>
      <c r="E1" s="21"/>
      <c r="F1" s="21"/>
      <c r="G1" s="21"/>
      <c r="H1" s="21"/>
    </row>
    <row r="2" spans="2:8" ht="30" customHeight="1" x14ac:dyDescent="0.25">
      <c r="B2" s="1" t="s">
        <v>1</v>
      </c>
      <c r="C2" s="19"/>
      <c r="D2" s="19"/>
      <c r="F2" s="1" t="s">
        <v>15</v>
      </c>
      <c r="G2" s="19"/>
      <c r="H2" s="19"/>
    </row>
    <row r="3" spans="2:8" ht="30" customHeight="1" x14ac:dyDescent="0.25">
      <c r="B3" s="2" t="s">
        <v>2</v>
      </c>
      <c r="C3" s="18"/>
      <c r="D3" s="18"/>
      <c r="F3" s="3" t="s">
        <v>16</v>
      </c>
      <c r="G3" s="20"/>
      <c r="H3" s="20"/>
    </row>
    <row r="4" spans="2:8" ht="30" customHeight="1" x14ac:dyDescent="0.25">
      <c r="B4" s="2" t="s">
        <v>3</v>
      </c>
      <c r="C4" s="18"/>
      <c r="D4" s="18"/>
      <c r="F4" s="3" t="s">
        <v>17</v>
      </c>
      <c r="G4" s="17"/>
      <c r="H4" s="18"/>
    </row>
    <row r="5" spans="2:8" ht="30" customHeight="1" x14ac:dyDescent="0.25">
      <c r="B5" s="2" t="s">
        <v>4</v>
      </c>
      <c r="C5" s="18"/>
      <c r="D5" s="18"/>
      <c r="F5"/>
      <c r="G5"/>
      <c r="H5"/>
    </row>
    <row r="6" spans="2:8" ht="45" customHeight="1" x14ac:dyDescent="0.25">
      <c r="B6" s="3" t="s">
        <v>5</v>
      </c>
      <c r="C6" s="23">
        <f ca="1">TODAY()</f>
        <v>43585</v>
      </c>
      <c r="D6" s="23"/>
      <c r="F6"/>
      <c r="G6"/>
      <c r="H6"/>
    </row>
    <row r="7" spans="2:8" ht="15" customHeight="1" x14ac:dyDescent="0.25">
      <c r="B7"/>
      <c r="C7"/>
      <c r="D7"/>
      <c r="F7"/>
      <c r="G7"/>
      <c r="H7"/>
    </row>
    <row r="8" spans="2:8" ht="30" customHeight="1" x14ac:dyDescent="0.25">
      <c r="B8" s="4" t="s">
        <v>6</v>
      </c>
      <c r="C8" s="4" t="s">
        <v>10</v>
      </c>
      <c r="D8" s="5" t="s">
        <v>11</v>
      </c>
      <c r="E8" s="5" t="s">
        <v>14</v>
      </c>
      <c r="F8" s="5" t="s">
        <v>18</v>
      </c>
      <c r="G8" s="5" t="s">
        <v>19</v>
      </c>
      <c r="H8" s="5" t="s">
        <v>20</v>
      </c>
    </row>
    <row r="9" spans="2:8" ht="30" customHeight="1" x14ac:dyDescent="0.25">
      <c r="B9" s="6" t="str">
        <f ca="1">IFERROR(TEXT(工時卡[[#This Row],[日期]],"aaaa"), "")</f>
        <v>星期三</v>
      </c>
      <c r="C9" s="10">
        <f ca="1">IFERROR(IF($C$6=0,"",$C$6-6), "")</f>
        <v>43579</v>
      </c>
      <c r="D9" s="15"/>
      <c r="E9" s="15"/>
      <c r="F9" s="15"/>
      <c r="G9" s="15"/>
      <c r="H9" s="15">
        <f t="shared" ref="H9:H15" si="0">IFERROR(IF(SUM(D9:G9)&gt;24,"合計&gt; 24 小時。",SUM(D9:G9)), "")</f>
        <v>0</v>
      </c>
    </row>
    <row r="10" spans="2:8" ht="30" customHeight="1" x14ac:dyDescent="0.25">
      <c r="B10" s="6" t="str">
        <f ca="1">IFERROR(TEXT(工時卡[[#This Row],[日期]],"aaaa"), "")</f>
        <v>星期四</v>
      </c>
      <c r="C10" s="10">
        <f ca="1">IFERROR(IF($C$6=0,"",$C$6-5), "")</f>
        <v>43580</v>
      </c>
      <c r="D10" s="15"/>
      <c r="E10" s="15"/>
      <c r="F10" s="15"/>
      <c r="G10" s="15"/>
      <c r="H10" s="15">
        <f t="shared" si="0"/>
        <v>0</v>
      </c>
    </row>
    <row r="11" spans="2:8" ht="30" customHeight="1" x14ac:dyDescent="0.25">
      <c r="B11" s="6" t="str">
        <f ca="1">IFERROR(TEXT(工時卡[[#This Row],[日期]],"aaaa"), "")</f>
        <v>星期五</v>
      </c>
      <c r="C11" s="10">
        <f ca="1">IFERROR(IF($C$6=0,"",$C$6-4), "")</f>
        <v>43581</v>
      </c>
      <c r="D11" s="15"/>
      <c r="E11" s="15"/>
      <c r="F11" s="15"/>
      <c r="G11" s="15"/>
      <c r="H11" s="15">
        <f t="shared" si="0"/>
        <v>0</v>
      </c>
    </row>
    <row r="12" spans="2:8" ht="30" customHeight="1" x14ac:dyDescent="0.25">
      <c r="B12" s="6" t="str">
        <f ca="1">IFERROR(TEXT(工時卡[[#This Row],[日期]],"aaaa"), "")</f>
        <v>星期六</v>
      </c>
      <c r="C12" s="10">
        <f ca="1">IFERROR(IF($C$6=0,"",$C$6-3), "")</f>
        <v>43582</v>
      </c>
      <c r="D12" s="15"/>
      <c r="E12" s="15"/>
      <c r="F12" s="15"/>
      <c r="G12" s="15"/>
      <c r="H12" s="15">
        <f t="shared" si="0"/>
        <v>0</v>
      </c>
    </row>
    <row r="13" spans="2:8" ht="30" customHeight="1" x14ac:dyDescent="0.25">
      <c r="B13" s="6" t="str">
        <f ca="1">IFERROR(TEXT(工時卡[[#This Row],[日期]],"aaaa"), "")</f>
        <v>星期日</v>
      </c>
      <c r="C13" s="10">
        <f ca="1">IFERROR(IF($C$6=0,"",$C$6-2), "")</f>
        <v>43583</v>
      </c>
      <c r="D13" s="15"/>
      <c r="E13" s="15"/>
      <c r="F13" s="15"/>
      <c r="G13" s="15"/>
      <c r="H13" s="15">
        <f t="shared" si="0"/>
        <v>0</v>
      </c>
    </row>
    <row r="14" spans="2:8" ht="30" customHeight="1" x14ac:dyDescent="0.25">
      <c r="B14" s="6" t="str">
        <f ca="1">IFERROR(TEXT(工時卡[[#This Row],[日期]],"aaaa"), "")</f>
        <v>星期一</v>
      </c>
      <c r="C14" s="10">
        <f ca="1">IFERROR(IF($C$6=0,"",$C$6-1), "")</f>
        <v>43584</v>
      </c>
      <c r="D14" s="15"/>
      <c r="E14" s="15"/>
      <c r="F14" s="15"/>
      <c r="G14" s="15"/>
      <c r="H14" s="15">
        <f t="shared" si="0"/>
        <v>0</v>
      </c>
    </row>
    <row r="15" spans="2:8" ht="30" customHeight="1" x14ac:dyDescent="0.25">
      <c r="B15" s="6" t="str">
        <f ca="1">IFERROR(TEXT(工時卡[[#This Row],[日期]],"aaaa"), "")</f>
        <v>星期二</v>
      </c>
      <c r="C15" s="10">
        <f ca="1">IFERROR(IF($C$6=0,"",$C$6), "")</f>
        <v>43585</v>
      </c>
      <c r="D15" s="15"/>
      <c r="E15" s="15"/>
      <c r="F15" s="15"/>
      <c r="G15" s="15"/>
      <c r="H15" s="15">
        <f t="shared" si="0"/>
        <v>0</v>
      </c>
    </row>
    <row r="16" spans="2:8" ht="30" customHeight="1" x14ac:dyDescent="0.25">
      <c r="B16" s="22" t="s">
        <v>7</v>
      </c>
      <c r="C16" s="22"/>
      <c r="D16" s="14">
        <f>IFERROR(SUM(D9:D15), "")</f>
        <v>0</v>
      </c>
      <c r="E16" s="14">
        <f>IFERROR(SUM(E9:E15), "")</f>
        <v>0</v>
      </c>
      <c r="F16" s="14">
        <f>IFERROR(SUM(F9:F15), "")</f>
        <v>0</v>
      </c>
      <c r="G16" s="14">
        <f>IFERROR(SUM(G9:G15), "")</f>
        <v>0</v>
      </c>
      <c r="H16" s="14">
        <f>IFERROR(SUM(H9:H15), "")</f>
        <v>0</v>
      </c>
    </row>
    <row r="17" spans="2:8" ht="30" customHeight="1" x14ac:dyDescent="0.25">
      <c r="B17" s="22" t="s">
        <v>8</v>
      </c>
      <c r="C17" s="22"/>
      <c r="D17" s="11"/>
      <c r="E17" s="11"/>
      <c r="F17" s="11"/>
      <c r="G17" s="11"/>
      <c r="H17" s="12"/>
    </row>
    <row r="18" spans="2:8" ht="30" customHeight="1" x14ac:dyDescent="0.25">
      <c r="B18" s="22" t="s">
        <v>9</v>
      </c>
      <c r="C18" s="22"/>
      <c r="D18" s="12">
        <f>IFERROR(D16*D17, "")</f>
        <v>0</v>
      </c>
      <c r="E18" s="12">
        <f>IFERROR(E16*E17, "")</f>
        <v>0</v>
      </c>
      <c r="F18" s="12">
        <f>IFERROR(F16*F17, "")</f>
        <v>0</v>
      </c>
      <c r="G18" s="12">
        <f>IFERROR(G16*G17, "")</f>
        <v>0</v>
      </c>
      <c r="H18" s="12">
        <f>IFERROR(SUM(D18:G18), "")</f>
        <v>0</v>
      </c>
    </row>
    <row r="19" spans="2:8" ht="30" customHeight="1" x14ac:dyDescent="0.25">
      <c r="D19" s="16"/>
      <c r="E19" s="16"/>
      <c r="F19" s="16"/>
      <c r="G19" s="16"/>
      <c r="H19" s="13"/>
    </row>
    <row r="20" spans="2:8" ht="30" customHeight="1" x14ac:dyDescent="0.25">
      <c r="D20" s="3" t="s">
        <v>12</v>
      </c>
      <c r="E20" s="8"/>
      <c r="F20" s="3"/>
      <c r="G20" s="8"/>
      <c r="H20" s="9" t="s">
        <v>10</v>
      </c>
    </row>
    <row r="21" spans="2:8" ht="30" customHeight="1" x14ac:dyDescent="0.25">
      <c r="D21" s="16"/>
      <c r="E21" s="16"/>
      <c r="F21" s="16"/>
      <c r="G21" s="16"/>
      <c r="H21" s="13"/>
    </row>
    <row r="22" spans="2:8" ht="30" customHeight="1" x14ac:dyDescent="0.25">
      <c r="D22" s="9" t="s">
        <v>13</v>
      </c>
      <c r="E22" s="8"/>
      <c r="F22" s="9"/>
      <c r="G22" s="8"/>
      <c r="H22" s="9" t="s">
        <v>10</v>
      </c>
    </row>
  </sheetData>
  <mergeCells count="14">
    <mergeCell ref="B1:H1"/>
    <mergeCell ref="B16:C16"/>
    <mergeCell ref="B17:C17"/>
    <mergeCell ref="B18:C18"/>
    <mergeCell ref="C5:D5"/>
    <mergeCell ref="C6:D6"/>
    <mergeCell ref="D19:G19"/>
    <mergeCell ref="D21:G21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在此工作表建立每週時數卡。總時數與總薪資會在時數卡表格的結尾處自動計算" sqref="A1" xr:uid="{00000000-0002-0000-0000-000000000000}"/>
    <dataValidation allowBlank="1" showInputMessage="1" showErrorMessage="1" prompt="此儲存格為本工作表的標題。在下方的儲存格中輸入員工的詳細資料" sqref="B1:H1" xr:uid="{00000000-0002-0000-0000-000001000000}"/>
    <dataValidation allowBlank="1" showInputMessage="1" showErrorMessage="1" prompt="在右側儲存格中輸入員工姓名" sqref="B2" xr:uid="{00000000-0002-0000-0000-000002000000}"/>
    <dataValidation allowBlank="1" showInputMessage="1" showErrorMessage="1" prompt="在此儲存格中輸入員工姓名" sqref="C2:D2" xr:uid="{00000000-0002-0000-0000-000003000000}"/>
    <dataValidation allowBlank="1" showInputMessage="1" showErrorMessage="1" prompt="在右側儲存格中輸入經理姓名" sqref="F2" xr:uid="{00000000-0002-0000-0000-000004000000}"/>
    <dataValidation allowBlank="1" showInputMessage="1" showErrorMessage="1" prompt="在此儲存格中輸入經理姓名" sqref="G2:H2" xr:uid="{00000000-0002-0000-0000-000005000000}"/>
    <dataValidation allowBlank="1" showInputMessage="1" showErrorMessage="1" prompt="在右側儲存格中輸入員工電話號碼" sqref="F3" xr:uid="{00000000-0002-0000-0000-000006000000}"/>
    <dataValidation allowBlank="1" showInputMessage="1" showErrorMessage="1" prompt="在右側儲存格中輸入員工電子郵件地址" sqref="F4" xr:uid="{00000000-0002-0000-0000-000007000000}"/>
    <dataValidation allowBlank="1" showInputMessage="1" showErrorMessage="1" prompt="在此儲存格中輸入員工電話號碼" sqref="G3:H3" xr:uid="{00000000-0002-0000-0000-000008000000}"/>
    <dataValidation allowBlank="1" showInputMessage="1" showErrorMessage="1" prompt="在此儲存格中輸入員工電子郵件地址" sqref="G4:H4" xr:uid="{00000000-0002-0000-0000-000009000000}"/>
    <dataValidation allowBlank="1" showInputMessage="1" showErrorMessage="1" prompt="在右側儲存格中輸入街道地址" sqref="B3" xr:uid="{00000000-0002-0000-0000-00000A000000}"/>
    <dataValidation allowBlank="1" showInputMessage="1" showErrorMessage="1" prompt="在此儲存格中輸入街道地址" sqref="C3:D3" xr:uid="{00000000-0002-0000-0000-00000B000000}"/>
    <dataValidation allowBlank="1" showInputMessage="1" showErrorMessage="1" prompt="在右側儲存格中輸入地址 2" sqref="B4" xr:uid="{00000000-0002-0000-0000-00000C000000}"/>
    <dataValidation allowBlank="1" showInputMessage="1" showErrorMessage="1" prompt="在此儲存格中輸入地址 2" sqref="C4:D4" xr:uid="{00000000-0002-0000-0000-00000D000000}"/>
    <dataValidation allowBlank="1" showInputMessage="1" showErrorMessage="1" prompt="在右側儲存格中輸入郵遞區號和縣/市" sqref="B5" xr:uid="{00000000-0002-0000-0000-00000E000000}"/>
    <dataValidation allowBlank="1" showInputMessage="1" showErrorMessage="1" prompt="在此儲存格中輸入郵遞區號和縣/市" sqref="C5:D5" xr:uid="{00000000-0002-0000-0000-00000F000000}"/>
    <dataValidation allowBlank="1" showInputMessage="1" showErrorMessage="1" prompt="在右側儲存格中輸入工作日結束日期" sqref="B6" xr:uid="{00000000-0002-0000-0000-000010000000}"/>
    <dataValidation allowBlank="1" showInputMessage="1" showErrorMessage="1" prompt="在此儲存格輸入工作日結束日期" sqref="C6:D6" xr:uid="{00000000-0002-0000-0000-000011000000}"/>
    <dataValidation allowBlank="1" showInputMessage="1" showErrorMessage="1" prompt="此標題下方的欄會自動更新工作日" sqref="B8" xr:uid="{00000000-0002-0000-0000-000012000000}"/>
    <dataValidation allowBlank="1" showInputMessage="1" showErrorMessage="1" prompt="日期位於此標題下方的欄中，會根據儲存格 C6 中的工作日結束日期自動更新" sqref="C8" xr:uid="{00000000-0002-0000-0000-000013000000}"/>
    <dataValidation allowBlank="1" showInputMessage="1" showErrorMessage="1" prompt="在此標題下方的欄中輸入正常時數" sqref="D8" xr:uid="{00000000-0002-0000-0000-000014000000}"/>
    <dataValidation allowBlank="1" showInputMessage="1" showErrorMessage="1" prompt="在此標題下方的欄中輸入加班時數" sqref="E8" xr:uid="{00000000-0002-0000-0000-000015000000}"/>
    <dataValidation allowBlank="1" showInputMessage="1" showErrorMessage="1" prompt="在此標題下方的欄中輸入病假時數" sqref="F8" xr:uid="{00000000-0002-0000-0000-000016000000}"/>
    <dataValidation allowBlank="1" showInputMessage="1" showErrorMessage="1" prompt="在此標題下方的欄中輸入休假時數" sqref="G8" xr:uid="{00000000-0002-0000-0000-000017000000}"/>
    <dataValidation allowBlank="1" showInputMessage="1" showErrorMessage="1" prompt="每個工作日的總時數會在此標題下方的欄中自動計算" sqref="H8" xr:uid="{00000000-0002-0000-0000-000018000000}"/>
    <dataValidation allowBlank="1" showInputMessage="1" showErrorMessage="1" prompt="整個週期的總時數會在右側儲存格中自動計算" sqref="B16:C16" xr:uid="{00000000-0002-0000-0000-000019000000}"/>
    <dataValidation allowBlank="1" showInputMessage="1" showErrorMessage="1" prompt="在右側儲存格中輸入時薪" sqref="B17:C17" xr:uid="{00000000-0002-0000-0000-00001A000000}"/>
    <dataValidation allowBlank="1" showInputMessage="1" showErrorMessage="1" prompt="總薪資會在右側儲存格中自動計算" sqref="B18:C18" xr:uid="{00000000-0002-0000-0000-00001B000000}"/>
    <dataValidation allowBlank="1" showInputMessage="1" showErrorMessage="1" prompt="在此儲存格中輸入員工簽名" sqref="D19:G19" xr:uid="{00000000-0002-0000-0000-00001C000000}"/>
    <dataValidation allowBlank="1" showInputMessage="1" showErrorMessage="1" prompt="在此儲存格中輸入日期" sqref="H19 H21" xr:uid="{00000000-0002-0000-0000-00001D000000}"/>
    <dataValidation allowBlank="1" showInputMessage="1" showErrorMessage="1" prompt="在此儲存格中輸入經理簽名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7</vt:i4>
      </vt:variant>
    </vt:vector>
  </HeadingPairs>
  <TitlesOfParts>
    <vt:vector size="8" baseType="lpstr">
      <vt:lpstr>時數卡</vt:lpstr>
      <vt:lpstr>時數卡!Print_Titles</vt:lpstr>
      <vt:lpstr>列標題區域1..C6.1</vt:lpstr>
      <vt:lpstr>列標題區域2..G4.1</vt:lpstr>
      <vt:lpstr>列標題區域3..H16.1</vt:lpstr>
      <vt:lpstr>列標題區域4..G17.1</vt:lpstr>
      <vt:lpstr>列標題區域5..H18.1</vt:lpstr>
      <vt:lpstr>標題​​1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2019-04-30T10:26:51Z</dcterms:modified>
</cp:coreProperties>
</file>