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0" documentId="13_ncr:1_{FCEC22AD-CCEC-40FA-90F1-A88527A35000}" xr6:coauthVersionLast="41" xr6:coauthVersionMax="41" xr10:uidLastSave="{00000000-0000-0000-0000-000000000000}"/>
  <bookViews>
    <workbookView xWindow="-120" yWindow="-120" windowWidth="28800" windowHeight="16110" xr2:uid="{00000000-000D-0000-FFFF-FFFF00000000}"/>
  </bookViews>
  <sheets>
    <sheet name="預算摘要" sheetId="2" r:id="rId1"/>
    <sheet name="損益圖表" sheetId="3" r:id="rId2"/>
    <sheet name="餘額圖表" sheetId="4" r:id="rId3"/>
  </sheets>
  <definedNames>
    <definedName name="_xlnm.Print_Titles" localSheetId="0">預算摘要!$3:$3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<sst xmlns="http://schemas.openxmlformats.org/spreadsheetml/2006/main" count="76" uniqueCount="61">
  <si>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預算摘要報告</t>
  </si>
  <si>
    <t>公司名稱</t>
  </si>
  <si>
    <t>工作表會為您計算灰色的儲存格，請勿變更。</t>
  </si>
  <si>
    <t>損益摘要</t>
  </si>
  <si>
    <t>收入</t>
  </si>
  <si>
    <t>毛利率</t>
  </si>
  <si>
    <t>毛利率百分比</t>
  </si>
  <si>
    <t>新產品銷售額</t>
  </si>
  <si>
    <t>地區銷量圖表：</t>
  </si>
  <si>
    <t>東北地區</t>
  </si>
  <si>
    <t>中央地區</t>
  </si>
  <si>
    <t>西部地區</t>
  </si>
  <si>
    <t>支出與毛利率：</t>
  </si>
  <si>
    <t>管銷支出</t>
  </si>
  <si>
    <t>稅前營運利潤 (損失)</t>
  </si>
  <si>
    <t>營運毛利率</t>
  </si>
  <si>
    <t>資產負債表摘要</t>
  </si>
  <si>
    <t>期末現金流</t>
  </si>
  <si>
    <t>應收帳款</t>
  </si>
  <si>
    <t>庫存</t>
  </si>
  <si>
    <t>總流動性資產</t>
  </si>
  <si>
    <t>債務契約要求的資產</t>
  </si>
  <si>
    <t>債務契約緩衝</t>
  </si>
  <si>
    <t>其他資產負債表項目：</t>
  </si>
  <si>
    <t>財產、廠房和設備</t>
  </si>
  <si>
    <t>應付帳款</t>
  </si>
  <si>
    <t>長期負債</t>
  </si>
  <si>
    <t>股東權益</t>
  </si>
  <si>
    <t>營運指標摘要</t>
  </si>
  <si>
    <t>產量—每月單位數</t>
  </si>
  <si>
    <t>應收帳款週轉天數</t>
  </si>
  <si>
    <t>新訂單數量</t>
  </si>
  <si>
    <t>市佔率</t>
  </si>
  <si>
    <t>營收 (截至目前)</t>
  </si>
  <si>
    <t>新產品上市 (截至目前)</t>
  </si>
  <si>
    <t>現場銷售人員數 (預估)</t>
  </si>
  <si>
    <t>五月實際數字</t>
  </si>
  <si>
    <t>公司簡介</t>
  </si>
  <si>
    <t>五月目標數字</t>
  </si>
  <si>
    <t>競爭者 1</t>
  </si>
  <si>
    <t>每月差異</t>
  </si>
  <si>
    <t>競爭者 2</t>
  </si>
  <si>
    <t>截至目前的實際數字</t>
  </si>
  <si>
    <t>競爭者 3</t>
  </si>
  <si>
    <t>截至目前的目標數字</t>
  </si>
  <si>
    <t>競爭者 4</t>
  </si>
  <si>
    <t>截至目前的差異</t>
  </si>
  <si>
    <t>其他</t>
  </si>
  <si>
    <t>附註</t>
  </si>
  <si>
    <t>因為西部地區的堅強執行力，我們超出五月營收目標 9%。</t>
  </si>
  <si>
    <t>現金流量差異是由於 5 月 8 日為解決公司名稱法律糾紛的現金結算所導致。</t>
  </si>
  <si>
    <t>由於在 B 廠購買新的爆破機而產生差異。</t>
  </si>
  <si>
    <t>品質問題來自於第 3 生產線使用不正確的油漆；經理採取新的偵探控制。</t>
  </si>
  <si>
    <t>由於新產品銷售強勁，市佔率因此增加。</t>
  </si>
  <si>
    <t>損益摘要圖表</t>
  </si>
  <si>
    <t>這個儲存格是顯示月份和年份的實際數字和目標數字的橫條圖。</t>
  </si>
  <si>
    <t>資產負債表摘要圖表</t>
  </si>
  <si>
    <t>這個儲存格是顯示每月實際數字與目標數字的橫條圖。</t>
  </si>
  <si>
    <t>N/A</t>
    <phoneticPr fontId="22" type="noConversion"/>
  </si>
  <si>
    <t>每生產 1000 個小工具出現的錯誤數</t>
    <phoneticPr fontId="22" type="noConversion"/>
  </si>
  <si>
    <t>競爭力摘要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</si>
</sst>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_(* #,##0_);_(* \(#,##0\);_(* &quot;-&quot;_);_(@_)"/>
    <numFmt numFmtId="177" formatCode="_(* #,##0.00_);_(* \(#,##0.00\);_(* &quot;-&quot;??_);_(@_)"/>
    <numFmt numFmtId="178" formatCode="0.0%"/>
    <numFmt numFmtId="179" formatCode="#,##0.0_);[Red]\(#,##0.0\)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2" formatCode="&quot;NT$&quot;#,##0.00_);[Red]\(&quot;NT$&quot;#,##0.00\)"/>
    <numFmt numFmtId="183" formatCode="&quot;NT$&quot;#,##0.00"/>
    <numFmt numFmtId="184" formatCode="#,##0_);[Red]\(#,##0\)"/>
  </numFmts>
  <fonts count="37" x14ac:knownFonts="1">
    <font>
      <sz val="10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0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6"/>
      <color theme="1" tint="0.34998626667073579"/>
      <name val="Microsoft JhengHei UI"/>
      <family val="2"/>
    </font>
    <font>
      <sz val="24"/>
      <color theme="1" tint="0.24994659260841701"/>
      <name val="Microsoft JhengHei UI"/>
      <family val="2"/>
    </font>
    <font>
      <b/>
      <sz val="12"/>
      <color theme="1" tint="0.34998626667073579"/>
      <name val="Microsoft JhengHei UI"/>
      <family val="2"/>
    </font>
    <font>
      <b/>
      <sz val="10"/>
      <color theme="1" tint="0.24994659260841701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u/>
      <sz val="10"/>
      <color theme="1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0"/>
      <color theme="1"/>
      <name val="Microsoft JhengHei UI"/>
      <family val="2"/>
      <charset val="136"/>
    </font>
    <font>
      <sz val="9"/>
      <name val="細明體"/>
      <family val="3"/>
      <charset val="136"/>
    </font>
    <font>
      <sz val="24"/>
      <color theme="1" tint="0.14999847407452621"/>
      <name val="Microsoft JhengHei UI"/>
      <family val="2"/>
      <charset val="136"/>
    </font>
    <font>
      <sz val="10"/>
      <color theme="1" tint="0.14999847407452621"/>
      <name val="Microsoft JhengHei UI"/>
      <family val="2"/>
      <charset val="136"/>
    </font>
    <font>
      <b/>
      <sz val="16"/>
      <color theme="1" tint="0.14999847407452621"/>
      <name val="Microsoft JhengHei UI"/>
      <family val="2"/>
      <charset val="136"/>
    </font>
    <font>
      <b/>
      <sz val="16"/>
      <color theme="1"/>
      <name val="Microsoft JhengHei UI"/>
      <family val="2"/>
      <charset val="136"/>
    </font>
    <font>
      <i/>
      <sz val="9"/>
      <color theme="1"/>
      <name val="Microsoft JhengHei UI"/>
      <family val="2"/>
      <charset val="136"/>
    </font>
    <font>
      <u/>
      <sz val="10"/>
      <color theme="0"/>
      <name val="Microsoft JhengHei UI"/>
      <family val="2"/>
      <charset val="136"/>
    </font>
    <font>
      <b/>
      <sz val="12"/>
      <color theme="1" tint="0.24994659260841701"/>
      <name val="Microsoft JhengHei UI"/>
      <family val="2"/>
      <charset val="136"/>
    </font>
    <font>
      <sz val="10"/>
      <color theme="1" tint="0.2499465926084170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i/>
      <sz val="10"/>
      <color theme="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b/>
      <sz val="24"/>
      <color theme="1" tint="0.14999847407452621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6" fillId="0" borderId="0" applyNumberFormat="0" applyFill="0" applyProtection="0"/>
    <xf numFmtId="0" fontId="7" fillId="0" borderId="0" applyNumberFormat="0" applyFill="0" applyProtection="0">
      <alignment vertical="center"/>
    </xf>
    <xf numFmtId="0" fontId="8" fillId="0" borderId="0" applyNumberFormat="0" applyFill="0" applyProtection="0"/>
    <xf numFmtId="0" fontId="9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16" applyNumberFormat="0" applyAlignment="0" applyProtection="0"/>
    <xf numFmtId="0" fontId="18" fillId="10" borderId="17" applyNumberFormat="0" applyAlignment="0" applyProtection="0"/>
    <xf numFmtId="0" fontId="15" fillId="10" borderId="16" applyNumberFormat="0" applyAlignment="0" applyProtection="0"/>
    <xf numFmtId="0" fontId="20" fillId="0" borderId="18" applyNumberFormat="0" applyFill="0" applyAlignment="0" applyProtection="0"/>
    <xf numFmtId="0" fontId="10" fillId="11" borderId="19" applyNumberFormat="0" applyAlignment="0" applyProtection="0"/>
    <xf numFmtId="0" fontId="14" fillId="0" borderId="0" applyNumberFormat="0" applyFill="0" applyBorder="0" applyAlignment="0" applyProtection="0"/>
    <xf numFmtId="0" fontId="2" fillId="12" borderId="2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5">
    <xf numFmtId="0" fontId="0" fillId="0" borderId="0" xfId="0">
      <alignment vertical="center" wrapText="1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3" fillId="0" borderId="0" xfId="2" applyFont="1">
      <alignment vertical="center"/>
    </xf>
    <xf numFmtId="0" fontId="24" fillId="0" borderId="0" xfId="0" applyFont="1" applyAlignment="1">
      <alignment vertical="center"/>
    </xf>
    <xf numFmtId="0" fontId="25" fillId="0" borderId="0" xfId="1" applyFont="1" applyAlignment="1">
      <alignment horizontal="right" vertical="center"/>
    </xf>
    <xf numFmtId="0" fontId="25" fillId="3" borderId="0" xfId="1" applyFont="1" applyFill="1" applyAlignment="1">
      <alignment horizontal="left" vertical="center" indent="1"/>
    </xf>
    <xf numFmtId="0" fontId="21" fillId="3" borderId="0" xfId="0" applyFont="1" applyFill="1" applyAlignment="1">
      <alignment vertical="center"/>
    </xf>
    <xf numFmtId="0" fontId="26" fillId="3" borderId="0" xfId="1" applyFont="1" applyFill="1" applyAlignment="1">
      <alignment horizontal="right" vertical="center"/>
    </xf>
    <xf numFmtId="0" fontId="2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8" fillId="0" borderId="0" xfId="5" applyFont="1" applyAlignment="1">
      <alignment vertical="top"/>
    </xf>
    <xf numFmtId="0" fontId="29" fillId="0" borderId="0" xfId="4" applyFont="1" applyAlignment="1">
      <alignment horizontal="left" vertical="center" indent="2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182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178" fontId="30" fillId="0" borderId="0" xfId="0" applyNumberFormat="1" applyFont="1" applyAlignment="1">
      <alignment horizontal="right" vertical="center"/>
    </xf>
    <xf numFmtId="0" fontId="31" fillId="5" borderId="0" xfId="6" applyFont="1" applyAlignment="1">
      <alignment horizontal="center" vertical="center"/>
    </xf>
    <xf numFmtId="0" fontId="31" fillId="5" borderId="0" xfId="6" applyFont="1" applyAlignment="1">
      <alignment horizontal="center" vertical="center" wrapText="1"/>
    </xf>
    <xf numFmtId="9" fontId="30" fillId="2" borderId="0" xfId="0" applyNumberFormat="1" applyFont="1" applyFill="1" applyAlignment="1">
      <alignment horizontal="right" vertical="center"/>
    </xf>
    <xf numFmtId="9" fontId="30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33" fillId="0" borderId="0" xfId="4" applyFont="1" applyAlignment="1">
      <alignment horizontal="left" vertical="center" indent="1"/>
    </xf>
    <xf numFmtId="0" fontId="34" fillId="2" borderId="0" xfId="0" applyFont="1" applyFill="1" applyAlignment="1">
      <alignment horizontal="left" vertical="center" indent="1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left" vertical="center" indent="1"/>
    </xf>
    <xf numFmtId="182" fontId="30" fillId="0" borderId="13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indent="1"/>
    </xf>
    <xf numFmtId="0" fontId="35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9" fillId="0" borderId="8" xfId="4" applyFont="1" applyBorder="1" applyAlignment="1">
      <alignment horizontal="left" vertical="center" indent="1"/>
    </xf>
    <xf numFmtId="0" fontId="3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 indent="1"/>
    </xf>
    <xf numFmtId="179" fontId="30" fillId="0" borderId="2" xfId="0" applyNumberFormat="1" applyFont="1" applyBorder="1" applyAlignment="1">
      <alignment horizontal="right" vertical="center"/>
    </xf>
    <xf numFmtId="0" fontId="30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indent="1"/>
    </xf>
    <xf numFmtId="0" fontId="30" fillId="0" borderId="12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3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right" vertical="center"/>
    </xf>
    <xf numFmtId="183" fontId="30" fillId="0" borderId="1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left" vertical="center" wrapText="1"/>
    </xf>
    <xf numFmtId="0" fontId="21" fillId="0" borderId="0" xfId="0" applyFont="1">
      <alignment vertical="center" wrapText="1"/>
    </xf>
    <xf numFmtId="0" fontId="28" fillId="0" borderId="0" xfId="5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0" borderId="0" xfId="5" quotePrefix="1" applyFont="1">
      <alignment vertical="center"/>
    </xf>
    <xf numFmtId="0" fontId="21" fillId="0" borderId="0" xfId="0" applyFont="1" applyAlignment="1">
      <alignment horizontal="left" vertical="center"/>
    </xf>
    <xf numFmtId="0" fontId="36" fillId="0" borderId="0" xfId="2" applyFont="1" applyAlignment="1">
      <alignment horizontal="left" vertical="center" indent="1"/>
    </xf>
    <xf numFmtId="0" fontId="36" fillId="0" borderId="0" xfId="2" applyFont="1">
      <alignment vertical="center"/>
    </xf>
    <xf numFmtId="0" fontId="34" fillId="5" borderId="0" xfId="6" applyFont="1" applyAlignment="1">
      <alignment horizontal="left" vertical="center" indent="1"/>
    </xf>
    <xf numFmtId="184" fontId="30" fillId="0" borderId="1" xfId="0" applyNumberFormat="1" applyFont="1" applyBorder="1" applyAlignment="1">
      <alignment horizontal="right" vertical="center"/>
    </xf>
    <xf numFmtId="184" fontId="30" fillId="0" borderId="11" xfId="0" applyNumberFormat="1" applyFont="1" applyBorder="1" applyAlignment="1">
      <alignment horizontal="right" vertical="center"/>
    </xf>
    <xf numFmtId="184" fontId="30" fillId="0" borderId="5" xfId="0" applyNumberFormat="1" applyFont="1" applyBorder="1" applyAlignment="1">
      <alignment horizontal="right" vertical="center" wrapText="1"/>
    </xf>
    <xf numFmtId="184" fontId="30" fillId="0" borderId="1" xfId="0" applyNumberFormat="1" applyFont="1" applyBorder="1" applyAlignment="1">
      <alignment horizontal="right" vertical="center" wrapText="1"/>
    </xf>
    <xf numFmtId="0" fontId="30" fillId="0" borderId="9" xfId="0" applyFont="1" applyBorder="1" applyAlignment="1">
      <alignment horizontal="center" vertical="center"/>
    </xf>
  </cellXfs>
  <cellStyles count="48">
    <cellStyle name="20% - 輔色1" xfId="26" builtinId="30" customBuiltin="1"/>
    <cellStyle name="20% - 輔色2" xfId="30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7" builtinId="31" customBuiltin="1"/>
    <cellStyle name="40% - 輔色2" xfId="31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8" builtinId="32" customBuiltin="1"/>
    <cellStyle name="60% - 輔色2" xfId="32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11" builtinId="5" customBuiltin="1"/>
    <cellStyle name="計算方式" xfId="18" builtinId="22" customBuiltin="1"/>
    <cellStyle name="貨幣" xfId="9" builtinId="4" customBuiltin="1"/>
    <cellStyle name="貨幣 [0]" xfId="10" builtinId="7" customBuiltin="1"/>
    <cellStyle name="連結的儲存格" xfId="19" builtinId="24" customBuiltin="1"/>
    <cellStyle name="備註" xfId="22" builtinId="10" customBuiltin="1"/>
    <cellStyle name="超連結" xfId="5" builtinId="8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6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2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75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4" formatCode="#,##0_);[Red]\(#,##0\)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資產負債表摘要" pivot="0" count="5" xr9:uid="{00000000-0011-0000-FFFF-FFFF00000000}">
      <tableStyleElement type="wholeTable" dxfId="74"/>
      <tableStyleElement type="headerRow" dxfId="73"/>
      <tableStyleElement type="firstColumn" dxfId="72"/>
      <tableStyleElement type="firstRowStripe" size="7" dxfId="71"/>
      <tableStyleElement type="firstColumnStripe" size="8" dxfId="70"/>
    </tableStyle>
    <tableStyle name="損益摘要" pivot="0" count="6" xr9:uid="{00000000-0011-0000-FFFF-FFFF01000000}">
      <tableStyleElement type="wholeTable" dxfId="69"/>
      <tableStyleElement type="headerRow" dxfId="68"/>
      <tableStyleElement type="firstColumn" dxfId="67"/>
      <tableStyleElement type="firstRowStripe" dxfId="66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預算摘要!$C$5</c:f>
              <c:strCache>
                <c:ptCount val="1"/>
                <c:pt idx="0">
                  <c:v>五月實際數字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(預算摘要!$B$6,預算摘要!$B$7,預算摘要!$B$9,預算摘要!$B$15,預算摘要!$B$16)</c:f>
              <c:strCache>
                <c:ptCount val="5"/>
                <c:pt idx="0">
                  <c:v>收入</c:v>
                </c:pt>
                <c:pt idx="1">
                  <c:v>毛利率</c:v>
                </c:pt>
                <c:pt idx="2">
                  <c:v>新產品銷售額</c:v>
                </c:pt>
                <c:pt idx="3">
                  <c:v>管銷支出</c:v>
                </c:pt>
                <c:pt idx="4">
                  <c:v>稅前營運利潤 (損失)</c:v>
                </c:pt>
              </c:strCache>
            </c:strRef>
          </c:cat>
          <c:val>
            <c:numRef>
              <c:f>(預算摘要!$C$6,預算摘要!$C$7,預算摘要!$C$9,預算摘要!$C$15,預算摘要!$C$16)</c:f>
              <c:numCache>
                <c:formatCode>"NT$"#,##0.00_);[Red]\("NT$"#,##0.00\)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預算摘要!$D$5</c:f>
              <c:strCache>
                <c:ptCount val="1"/>
                <c:pt idx="0">
                  <c:v>五月目標數字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(預算摘要!$B$6,預算摘要!$B$7,預算摘要!$B$9,預算摘要!$B$15,預算摘要!$B$16)</c:f>
              <c:strCache>
                <c:ptCount val="5"/>
                <c:pt idx="0">
                  <c:v>收入</c:v>
                </c:pt>
                <c:pt idx="1">
                  <c:v>毛利率</c:v>
                </c:pt>
                <c:pt idx="2">
                  <c:v>新產品銷售額</c:v>
                </c:pt>
                <c:pt idx="3">
                  <c:v>管銷支出</c:v>
                </c:pt>
                <c:pt idx="4">
                  <c:v>稅前營運利潤 (損失)</c:v>
                </c:pt>
              </c:strCache>
            </c:strRef>
          </c:cat>
          <c:val>
            <c:numRef>
              <c:f>(預算摘要!$D$6,預算摘要!$D$7,預算摘要!$D$9,預算摘要!$D$15,預算摘要!$D$16)</c:f>
              <c:numCache>
                <c:formatCode>"NT$"#,##0.00_);[Red]\("NT$"#,##0.00\)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預算摘要!$F$5</c:f>
              <c:strCache>
                <c:ptCount val="1"/>
                <c:pt idx="0">
                  <c:v>截至目前的實際數字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(預算摘要!$B$6,預算摘要!$B$7,預算摘要!$B$9,預算摘要!$B$15,預算摘要!$B$16)</c:f>
              <c:strCache>
                <c:ptCount val="5"/>
                <c:pt idx="0">
                  <c:v>收入</c:v>
                </c:pt>
                <c:pt idx="1">
                  <c:v>毛利率</c:v>
                </c:pt>
                <c:pt idx="2">
                  <c:v>新產品銷售額</c:v>
                </c:pt>
                <c:pt idx="3">
                  <c:v>管銷支出</c:v>
                </c:pt>
                <c:pt idx="4">
                  <c:v>稅前營運利潤 (損失)</c:v>
                </c:pt>
              </c:strCache>
            </c:strRef>
          </c:cat>
          <c:val>
            <c:numRef>
              <c:f>(預算摘要!$F$6,預算摘要!$F$7,預算摘要!$F$9,預算摘要!$F$15,預算摘要!$F$16)</c:f>
              <c:numCache>
                <c:formatCode>"NT$"#,##0.00_);[Red]\("NT$"#,##0.00\)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預算摘要!$G$5</c:f>
              <c:strCache>
                <c:ptCount val="1"/>
                <c:pt idx="0">
                  <c:v>截至目前的目標數字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(預算摘要!$B$6,預算摘要!$B$7,預算摘要!$B$9,預算摘要!$B$15,預算摘要!$B$16)</c:f>
              <c:strCache>
                <c:ptCount val="5"/>
                <c:pt idx="0">
                  <c:v>收入</c:v>
                </c:pt>
                <c:pt idx="1">
                  <c:v>毛利率</c:v>
                </c:pt>
                <c:pt idx="2">
                  <c:v>新產品銷售額</c:v>
                </c:pt>
                <c:pt idx="3">
                  <c:v>管銷支出</c:v>
                </c:pt>
                <c:pt idx="4">
                  <c:v>稅前營運利潤 (損失)</c:v>
                </c:pt>
              </c:strCache>
            </c:strRef>
          </c:cat>
          <c:val>
            <c:numRef>
              <c:f>(預算摘要!$G$6,預算摘要!$G$7,預算摘要!$G$9,預算摘要!$G$15,預算摘要!$G$16)</c:f>
              <c:numCache>
                <c:formatCode>"NT$"#,##0.00_);[Red]\("NT$"#,##0.00\)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NT$]#,##0.00_);[Red]\([$NT$]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預算摘要!$C$19</c:f>
              <c:strCache>
                <c:ptCount val="1"/>
                <c:pt idx="0">
                  <c:v>五月實際數字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(預算摘要!$B$20,預算摘要!$B$21,預算摘要!$B$22,預算摘要!$B$27,預算摘要!$B$28,預算摘要!$B$29)</c:f>
              <c:strCache>
                <c:ptCount val="6"/>
                <c:pt idx="0">
                  <c:v>期末現金流</c:v>
                </c:pt>
                <c:pt idx="1">
                  <c:v>應收帳款</c:v>
                </c:pt>
                <c:pt idx="2">
                  <c:v>庫存</c:v>
                </c:pt>
                <c:pt idx="3">
                  <c:v>財產、廠房和設備</c:v>
                </c:pt>
                <c:pt idx="4">
                  <c:v>應付帳款</c:v>
                </c:pt>
                <c:pt idx="5">
                  <c:v>長期負債</c:v>
                </c:pt>
              </c:strCache>
            </c:strRef>
          </c:cat>
          <c:val>
            <c:numRef>
              <c:f>(預算摘要!$C$20,預算摘要!$C$21,預算摘要!$C$22,預算摘要!$C$27,預算摘要!$C$28,預算摘要!$C$29)</c:f>
              <c:numCache>
                <c:formatCode>"NT$"#,##0.00_);[Red]\("NT$"#,##0.00\)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預算摘要!$D$19</c:f>
              <c:strCache>
                <c:ptCount val="1"/>
                <c:pt idx="0">
                  <c:v>五月目標數字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(預算摘要!$B$20,預算摘要!$B$21,預算摘要!$B$22,預算摘要!$B$27,預算摘要!$B$28,預算摘要!$B$29)</c:f>
              <c:strCache>
                <c:ptCount val="6"/>
                <c:pt idx="0">
                  <c:v>期末現金流</c:v>
                </c:pt>
                <c:pt idx="1">
                  <c:v>應收帳款</c:v>
                </c:pt>
                <c:pt idx="2">
                  <c:v>庫存</c:v>
                </c:pt>
                <c:pt idx="3">
                  <c:v>財產、廠房和設備</c:v>
                </c:pt>
                <c:pt idx="4">
                  <c:v>應付帳款</c:v>
                </c:pt>
                <c:pt idx="5">
                  <c:v>長期負債</c:v>
                </c:pt>
              </c:strCache>
            </c:strRef>
          </c:cat>
          <c:val>
            <c:numRef>
              <c:f>(預算摘要!$D$20,預算摘要!$D$21,預算摘要!$D$22,預算摘要!$D$27,預算摘要!$D$28,預算摘要!$D$29)</c:f>
              <c:numCache>
                <c:formatCode>"NT$"#,##0.00_);[Red]\("NT$"#,##0.00\)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NT$]#,##0.00_);[Red]\([$NT$]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5613;&#30410;&#22294;&#34920;'!A1"/><Relationship Id="rId1" Type="http://schemas.openxmlformats.org/officeDocument/2006/relationships/hyperlink" Target="#'&#38928;&#31639;&#25688;&#35201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38928;&#31639;&#25688;&#35201;'!A1"/><Relationship Id="rId2" Type="http://schemas.openxmlformats.org/officeDocument/2006/relationships/hyperlink" Target="#'&#39192;&#38989;&#22294;&#34920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39192;&#38989;&#22294;&#34920;'!A1"/><Relationship Id="rId2" Type="http://schemas.openxmlformats.org/officeDocument/2006/relationships/hyperlink" Target="#'&#25613;&#30410;&#22294;&#34920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3</xdr:row>
      <xdr:rowOff>38100</xdr:rowOff>
    </xdr:from>
    <xdr:to>
      <xdr:col>8</xdr:col>
      <xdr:colOff>634828</xdr:colOff>
      <xdr:row>3</xdr:row>
      <xdr:rowOff>295276</xdr:rowOff>
    </xdr:to>
    <xdr:grpSp>
      <xdr:nvGrpSpPr>
        <xdr:cNvPr id="4" name="群組 3" descr="[上一步] 及 [下一步] 按鈕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0182225" y="1114425"/>
          <a:ext cx="12444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矩形 1" descr="這個工作表中的儲存格 A1 的瀏覽按鈕">
            <a:hlinkClick xmlns:r="http://schemas.openxmlformats.org/officeDocument/2006/relationships" r:id="rId1" tooltip="選取以瀏覽至這個工作表中的儲存格 A1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&lt;&lt;</a:t>
            </a:r>
          </a:p>
        </xdr:txBody>
      </xdr:sp>
      <xdr:sp macro="" textlink="">
        <xdr:nvSpPr>
          <xdr:cNvPr id="3" name="矩形 2" descr="[損益圖表] 工作表的瀏覽按鈕">
            <a:hlinkClick xmlns:r="http://schemas.openxmlformats.org/officeDocument/2006/relationships" r:id="rId2" tooltip="選取以瀏覽至 [損益圖表] 工作表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993775</xdr:colOff>
      <xdr:row>4</xdr:row>
      <xdr:rowOff>4600575</xdr:rowOff>
    </xdr:to>
    <xdr:graphicFrame macro="">
      <xdr:nvGraphicFramePr>
        <xdr:cNvPr id="2" name="損益圖表" descr="顯示月份和年份實際數字和目標數字的橫條圖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695325</xdr:colOff>
      <xdr:row>3</xdr:row>
      <xdr:rowOff>123825</xdr:rowOff>
    </xdr:from>
    <xdr:to>
      <xdr:col>8</xdr:col>
      <xdr:colOff>746127</xdr:colOff>
      <xdr:row>3</xdr:row>
      <xdr:rowOff>387253</xdr:rowOff>
    </xdr:to>
    <xdr:grpSp>
      <xdr:nvGrpSpPr>
        <xdr:cNvPr id="10" name="群組 9" descr="[上一步] 及 [下一步] 按鈕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8496300" y="1200150"/>
          <a:ext cx="13176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矩形 3" descr="[餘額圖表] 的瀏覽按鈕">
            <a:hlinkClick xmlns:r="http://schemas.openxmlformats.org/officeDocument/2006/relationships" r:id="rId2" tooltip="選取以瀏覽至 [餘額圖表] 工作表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&gt;&gt;</a:t>
            </a:r>
          </a:p>
        </xdr:txBody>
      </xdr:sp>
      <xdr:sp macro="" textlink="">
        <xdr:nvSpPr>
          <xdr:cNvPr id="6" name="矩形 5" descr="[預算摘要] 的瀏覽按鈕">
            <a:hlinkClick xmlns:r="http://schemas.openxmlformats.org/officeDocument/2006/relationships" r:id="rId3" tooltip="選取以瀏覽至 [預算摘要] 工作表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1012825</xdr:colOff>
      <xdr:row>4</xdr:row>
      <xdr:rowOff>4648200</xdr:rowOff>
    </xdr:to>
    <xdr:graphicFrame macro="">
      <xdr:nvGraphicFramePr>
        <xdr:cNvPr id="2" name="餘額摘要圖表" descr="顯示每月實際數字與目標數字的橫條圖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666750</xdr:colOff>
      <xdr:row>3</xdr:row>
      <xdr:rowOff>104775</xdr:rowOff>
    </xdr:from>
    <xdr:to>
      <xdr:col>8</xdr:col>
      <xdr:colOff>746125</xdr:colOff>
      <xdr:row>3</xdr:row>
      <xdr:rowOff>371475</xdr:rowOff>
    </xdr:to>
    <xdr:grpSp>
      <xdr:nvGrpSpPr>
        <xdr:cNvPr id="13" name="群組 12" descr="[上一步] 及 [下一步] 按鈕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8467725" y="1181100"/>
          <a:ext cx="1346200" cy="266700"/>
          <a:chOff x="6938213" y="876300"/>
          <a:chExt cx="1396162" cy="257173"/>
        </a:xfrm>
      </xdr:grpSpPr>
      <xdr:sp macro="" textlink="">
        <xdr:nvSpPr>
          <xdr:cNvPr id="14" name="矩形 13" descr="[損益圖表] 工作表的瀏覽按鈕">
            <a:hlinkClick xmlns:r="http://schemas.openxmlformats.org/officeDocument/2006/relationships" r:id="rId2" tooltip="選取以瀏覽至 [損益圖表] 工作表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&lt;&lt;</a:t>
            </a:r>
          </a:p>
        </xdr:txBody>
      </xdr:sp>
      <xdr:sp macro="" textlink="">
        <xdr:nvSpPr>
          <xdr:cNvPr id="15" name="矩形 14" descr="這個工作表中的儲存格 A1 的瀏覽按鈕">
            <a:hlinkClick xmlns:r="http://schemas.openxmlformats.org/officeDocument/2006/relationships" r:id="rId3" tooltip="選取以瀏覽至這個工作表中的儲存格 A1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zh-tw" sz="1000" b="1"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損益" displayName="損益" ref="B5:I17" headerRowDxfId="53" dataDxfId="51" totalsRowDxfId="52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損益摘要" totalsRowLabel="合計" dataDxfId="61"/>
    <tableColumn id="2" xr3:uid="{00000000-0010-0000-0000-000002000000}" name="五月實際數字" dataDxfId="60"/>
    <tableColumn id="3" xr3:uid="{00000000-0010-0000-0000-000003000000}" name="五月目標數字" dataDxfId="59"/>
    <tableColumn id="4" xr3:uid="{00000000-0010-0000-0000-000004000000}" name="每月差異" dataDxfId="58"/>
    <tableColumn id="5" xr3:uid="{00000000-0010-0000-0000-000005000000}" name="截至目前的實際數字" dataDxfId="57"/>
    <tableColumn id="6" xr3:uid="{00000000-0010-0000-0000-000006000000}" name="截至目前的目標數字" dataDxfId="56"/>
    <tableColumn id="7" xr3:uid="{00000000-0010-0000-0000-000007000000}" name="截至目前的差異" dataDxfId="55"/>
    <tableColumn id="8" xr3:uid="{00000000-0010-0000-0000-000008000000}" name="附註" totalsRowFunction="count" dataDxfId="54"/>
  </tableColumns>
  <tableStyleInfo name="損益摘要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損益項目、月實際數字和月目標數字、截至目前的實際數字和截至目前的目標數字以及附註。工作表即會自動計算月和截至目前的差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資產負債表" displayName="資產負債表" ref="B19:I30" headerRowDxfId="42" dataDxfId="40" totalsRowDxfId="41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資產負債表摘要" totalsRowLabel="合計" dataDxfId="50" totalsRowDxfId="17"/>
    <tableColumn id="2" xr3:uid="{00000000-0010-0000-0100-000002000000}" name="五月實際數字" dataDxfId="49"/>
    <tableColumn id="3" xr3:uid="{00000000-0010-0000-0100-000003000000}" name="五月目標數字" dataDxfId="48"/>
    <tableColumn id="4" xr3:uid="{00000000-0010-0000-0100-000004000000}" name="每月差異" dataDxfId="47"/>
    <tableColumn id="5" xr3:uid="{00000000-0010-0000-0100-000005000000}" name="截至目前的實際數字" dataDxfId="46"/>
    <tableColumn id="6" xr3:uid="{00000000-0010-0000-0100-000006000000}" name="截至目前的目標數字" dataDxfId="45"/>
    <tableColumn id="7" xr3:uid="{00000000-0010-0000-0100-000007000000}" name="截至目前的差異" dataDxfId="44"/>
    <tableColumn id="8" xr3:uid="{00000000-0010-0000-0100-000008000000}" name="附註" totalsRowFunction="count" dataDxfId="43"/>
  </tableColumns>
  <tableStyleInfo name="資產負債表摘要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資產負債表項目、月實際數字和月目標數字、截至目前的實際數字和截至目前的目標數字以及附註。工作表即會自動計算月和截至目前的差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營運指標" displayName="營運指標" ref="B32:I36" headerRowDxfId="37" dataDxfId="35" totalsRowDxfId="36" headerRowBorderDxfId="65" tableBorderDxfId="64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營運指標摘要" totalsRowLabel="合計" dataDxfId="39" totalsRowDxfId="9"/>
    <tableColumn id="2" xr3:uid="{00000000-0010-0000-0200-000002000000}" name="五月實際數字" dataDxfId="23" totalsRowDxfId="10"/>
    <tableColumn id="3" xr3:uid="{00000000-0010-0000-0200-000003000000}" name="五月目標數字" dataDxfId="22" totalsRowDxfId="11"/>
    <tableColumn id="4" xr3:uid="{00000000-0010-0000-0200-000004000000}" name="每月差異" dataDxfId="21" totalsRowDxfId="12"/>
    <tableColumn id="5" xr3:uid="{00000000-0010-0000-0200-000005000000}" name="截至目前的實際數字" dataDxfId="20" totalsRowDxfId="13"/>
    <tableColumn id="6" xr3:uid="{00000000-0010-0000-0200-000006000000}" name="截至目前的目標數字" dataDxfId="19" totalsRowDxfId="14"/>
    <tableColumn id="7" xr3:uid="{00000000-0010-0000-0200-000007000000}" name="截至目前的差異" dataDxfId="18" totalsRowDxfId="15">
      <calculatedColumnFormula>F33-G33</calculatedColumnFormula>
    </tableColumn>
    <tableColumn id="8" xr3:uid="{00000000-0010-0000-0200-000008000000}" name="附註" totalsRowFunction="count" dataDxfId="38" totalsRowDxfId="16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營運指標項目、月實際數字和月目標數字、截至目前的實際數字和截至目前的目標數字以及附註。工作表即會自動計算月和截至目前的差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競爭力" displayName="競爭力" ref="B38:I42" headerRowDxfId="26" dataDxfId="24" totalsRowDxfId="25" headerRowBorderDxfId="63" tableBorderDxfId="62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競爭力摘要" totalsRowLabel="合計" dataDxfId="34" totalsRowDxfId="1"/>
    <tableColumn id="2" xr3:uid="{00000000-0010-0000-0300-000002000000}" name="公司簡介" dataDxfId="33" totalsRowDxfId="2"/>
    <tableColumn id="3" xr3:uid="{00000000-0010-0000-0300-000003000000}" name="競爭者 1" dataDxfId="32" totalsRowDxfId="3"/>
    <tableColumn id="4" xr3:uid="{00000000-0010-0000-0300-000004000000}" name="競爭者 2" dataDxfId="31" totalsRowDxfId="4"/>
    <tableColumn id="5" xr3:uid="{00000000-0010-0000-0300-000005000000}" name="競爭者 3" dataDxfId="30" totalsRowDxfId="5"/>
    <tableColumn id="6" xr3:uid="{00000000-0010-0000-0300-000006000000}" name="競爭者 4" dataDxfId="29" totalsRowDxfId="6"/>
    <tableColumn id="7" xr3:uid="{00000000-0010-0000-0300-000007000000}" name="其他" dataDxfId="28" totalsRowDxfId="7"/>
    <tableColumn id="8" xr3:uid="{00000000-0010-0000-0300-000008000000}" name="附註" totalsRowFunction="count" dataDxfId="27" totalsRowDxfId="8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競爭力摘要項目、公司簡介、競爭者資料和附註。儲存格若包含公式，其中的值會自動計算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25" defaultRowHeight="30" customHeight="1" x14ac:dyDescent="0.25"/>
  <cols>
    <col min="1" max="1" width="2.625" style="1" customWidth="1"/>
    <col min="2" max="2" width="34.75" style="1" customWidth="1"/>
    <col min="3" max="8" width="17.375" style="1" customWidth="1"/>
    <col min="9" max="9" width="42.625" style="1" customWidth="1"/>
    <col min="10" max="10" width="2.625" style="1" customWidth="1"/>
    <col min="11" max="16384" width="9.125" style="1"/>
  </cols>
  <sheetData>
    <row r="1" spans="2:9" ht="11.25" customHeight="1" x14ac:dyDescent="0.25">
      <c r="B1" s="2"/>
      <c r="C1" s="2"/>
      <c r="D1" s="2"/>
      <c r="E1" s="2"/>
      <c r="F1" s="2"/>
      <c r="G1" s="2"/>
      <c r="H1" s="2"/>
      <c r="I1" s="3"/>
    </row>
    <row r="2" spans="2:9" ht="45" customHeight="1" x14ac:dyDescent="0.25">
      <c r="B2" s="57" t="s">
        <v>0</v>
      </c>
      <c r="C2" s="4"/>
      <c r="D2" s="4"/>
      <c r="E2" s="5"/>
      <c r="F2" s="4"/>
      <c r="G2" s="4"/>
      <c r="H2" s="6"/>
      <c r="I2" s="58">
        <f ca="1">YEAR(TODAY())</f>
        <v>2019</v>
      </c>
    </row>
    <row r="3" spans="2:9" ht="28.5" customHeight="1" x14ac:dyDescent="0.25">
      <c r="B3" s="7" t="s">
        <v>1</v>
      </c>
      <c r="C3" s="8"/>
      <c r="D3" s="8"/>
      <c r="E3" s="8"/>
      <c r="F3" s="8"/>
      <c r="G3" s="8"/>
      <c r="H3" s="8"/>
      <c r="I3" s="9"/>
    </row>
    <row r="4" spans="2:9" s="10" customFormat="1" ht="38.25" customHeight="1" x14ac:dyDescent="0.25">
      <c r="B4" s="11" t="s">
        <v>2</v>
      </c>
      <c r="C4" s="12"/>
      <c r="H4" s="13"/>
      <c r="I4" s="13"/>
    </row>
    <row r="5" spans="2:9" ht="33.75" customHeight="1" x14ac:dyDescent="0.25">
      <c r="B5" s="14" t="s">
        <v>3</v>
      </c>
      <c r="C5" s="15" t="s">
        <v>36</v>
      </c>
      <c r="D5" s="15" t="s">
        <v>38</v>
      </c>
      <c r="E5" s="15" t="s">
        <v>40</v>
      </c>
      <c r="F5" s="15" t="s">
        <v>42</v>
      </c>
      <c r="G5" s="15" t="s">
        <v>44</v>
      </c>
      <c r="H5" s="15" t="s">
        <v>46</v>
      </c>
      <c r="I5" s="15" t="s">
        <v>48</v>
      </c>
    </row>
    <row r="6" spans="2:9" ht="30" customHeight="1" x14ac:dyDescent="0.25">
      <c r="B6" s="16" t="s">
        <v>4</v>
      </c>
      <c r="C6" s="17">
        <v>1200000</v>
      </c>
      <c r="D6" s="17">
        <v>1100000</v>
      </c>
      <c r="E6" s="17">
        <f>C6-D6</f>
        <v>100000</v>
      </c>
      <c r="F6" s="17">
        <v>6200000</v>
      </c>
      <c r="G6" s="17">
        <v>6000000</v>
      </c>
      <c r="H6" s="17">
        <f>F6-G6</f>
        <v>200000</v>
      </c>
      <c r="I6" s="18" t="s">
        <v>49</v>
      </c>
    </row>
    <row r="7" spans="2:9" ht="30" customHeight="1" x14ac:dyDescent="0.25">
      <c r="B7" s="16" t="s">
        <v>5</v>
      </c>
      <c r="C7" s="17">
        <v>150000</v>
      </c>
      <c r="D7" s="17">
        <v>160000</v>
      </c>
      <c r="E7" s="17">
        <f>C7-D7</f>
        <v>-10000</v>
      </c>
      <c r="F7" s="17">
        <v>640000</v>
      </c>
      <c r="G7" s="17">
        <v>750000</v>
      </c>
      <c r="H7" s="17">
        <f>F7-G7</f>
        <v>-110000</v>
      </c>
      <c r="I7" s="18"/>
    </row>
    <row r="8" spans="2:9" ht="30" customHeight="1" x14ac:dyDescent="0.25">
      <c r="B8" s="16" t="s">
        <v>6</v>
      </c>
      <c r="C8" s="19">
        <f>IF(C6=0,0,C7/C6)</f>
        <v>0.125</v>
      </c>
      <c r="D8" s="19">
        <f>IF(D6=0,0,D7/D6)</f>
        <v>0.14545454545454545</v>
      </c>
      <c r="E8" s="19">
        <f>C8-D8</f>
        <v>-2.0454545454545447E-2</v>
      </c>
      <c r="F8" s="19">
        <f>IF(F6=0,0,F7/F6)</f>
        <v>0.1032258064516129</v>
      </c>
      <c r="G8" s="19">
        <f>IF(G6=0,0,G7/G6)</f>
        <v>0.125</v>
      </c>
      <c r="H8" s="19">
        <f>F8-G8</f>
        <v>-2.1774193548387097E-2</v>
      </c>
      <c r="I8" s="18"/>
    </row>
    <row r="9" spans="2:9" ht="30" customHeight="1" x14ac:dyDescent="0.25">
      <c r="B9" s="16" t="s">
        <v>7</v>
      </c>
      <c r="C9" s="17">
        <v>200000</v>
      </c>
      <c r="D9" s="17">
        <v>150000</v>
      </c>
      <c r="E9" s="17">
        <f>C9-D9</f>
        <v>50000</v>
      </c>
      <c r="F9" s="17">
        <v>900000</v>
      </c>
      <c r="G9" s="17">
        <v>750000</v>
      </c>
      <c r="H9" s="17">
        <f>F9-G9</f>
        <v>150000</v>
      </c>
      <c r="I9" s="18"/>
    </row>
    <row r="10" spans="2:9" ht="30" customHeight="1" x14ac:dyDescent="0.25">
      <c r="B10" s="59" t="s">
        <v>8</v>
      </c>
      <c r="C10" s="20"/>
      <c r="D10" s="20"/>
      <c r="E10" s="20"/>
      <c r="F10" s="20"/>
      <c r="G10" s="20"/>
      <c r="H10" s="20"/>
      <c r="I10" s="21"/>
    </row>
    <row r="11" spans="2:9" ht="30" customHeight="1" x14ac:dyDescent="0.25">
      <c r="B11" s="16" t="s">
        <v>9</v>
      </c>
      <c r="C11" s="17">
        <v>400000</v>
      </c>
      <c r="D11" s="17">
        <v>400000</v>
      </c>
      <c r="E11" s="17">
        <f>C11-D11</f>
        <v>0</v>
      </c>
      <c r="F11" s="17">
        <v>2200000</v>
      </c>
      <c r="G11" s="17">
        <v>2000000</v>
      </c>
      <c r="H11" s="17">
        <f>F11-G11</f>
        <v>200000</v>
      </c>
      <c r="I11" s="18"/>
    </row>
    <row r="12" spans="2:9" ht="30" customHeight="1" x14ac:dyDescent="0.25">
      <c r="B12" s="16" t="s">
        <v>10</v>
      </c>
      <c r="C12" s="17">
        <v>400000</v>
      </c>
      <c r="D12" s="17">
        <v>400000</v>
      </c>
      <c r="E12" s="17">
        <f>C12-D12</f>
        <v>0</v>
      </c>
      <c r="F12" s="17">
        <v>2400000</v>
      </c>
      <c r="G12" s="17">
        <v>2000000</v>
      </c>
      <c r="H12" s="17">
        <f>F12-G12</f>
        <v>400000</v>
      </c>
      <c r="I12" s="18"/>
    </row>
    <row r="13" spans="2:9" ht="30" customHeight="1" x14ac:dyDescent="0.25">
      <c r="B13" s="16" t="s">
        <v>11</v>
      </c>
      <c r="C13" s="17">
        <v>400000</v>
      </c>
      <c r="D13" s="17">
        <v>300000</v>
      </c>
      <c r="E13" s="17">
        <f>C13-D13</f>
        <v>100000</v>
      </c>
      <c r="F13" s="17">
        <v>1600000</v>
      </c>
      <c r="G13" s="17">
        <v>2000000</v>
      </c>
      <c r="H13" s="17">
        <f>F13-G13</f>
        <v>-400000</v>
      </c>
      <c r="I13" s="18"/>
    </row>
    <row r="14" spans="2:9" ht="30" customHeight="1" x14ac:dyDescent="0.25">
      <c r="B14" s="59" t="s">
        <v>12</v>
      </c>
      <c r="C14" s="20"/>
      <c r="D14" s="20"/>
      <c r="E14" s="20"/>
      <c r="F14" s="20"/>
      <c r="G14" s="20"/>
      <c r="H14" s="20"/>
      <c r="I14" s="21"/>
    </row>
    <row r="15" spans="2:9" ht="30" customHeight="1" x14ac:dyDescent="0.25">
      <c r="B15" s="16" t="s">
        <v>13</v>
      </c>
      <c r="C15" s="17">
        <v>100000</v>
      </c>
      <c r="D15" s="17">
        <v>120000</v>
      </c>
      <c r="E15" s="17">
        <f>D15-C15</f>
        <v>20000</v>
      </c>
      <c r="F15" s="17">
        <v>500000</v>
      </c>
      <c r="G15" s="17">
        <v>600000</v>
      </c>
      <c r="H15" s="17">
        <f>G15-F15</f>
        <v>100000</v>
      </c>
      <c r="I15" s="18"/>
    </row>
    <row r="16" spans="2:9" ht="30" customHeight="1" x14ac:dyDescent="0.25">
      <c r="B16" s="16" t="s">
        <v>14</v>
      </c>
      <c r="C16" s="17">
        <v>50000</v>
      </c>
      <c r="D16" s="17">
        <v>40000</v>
      </c>
      <c r="E16" s="17">
        <f>C16-D16</f>
        <v>10000</v>
      </c>
      <c r="F16" s="17">
        <v>140000</v>
      </c>
      <c r="G16" s="17">
        <v>150000</v>
      </c>
      <c r="H16" s="17">
        <f>F16-G16</f>
        <v>-10000</v>
      </c>
      <c r="I16" s="18"/>
    </row>
    <row r="17" spans="2:9" ht="30" customHeight="1" x14ac:dyDescent="0.25">
      <c r="B17" s="16" t="s">
        <v>15</v>
      </c>
      <c r="C17" s="22">
        <f>IF(C6=0,0,C16/C6)</f>
        <v>4.1666666666666664E-2</v>
      </c>
      <c r="D17" s="23">
        <f>IF(D6=0,0,D16/D6)</f>
        <v>3.6363636363636362E-2</v>
      </c>
      <c r="E17" s="23">
        <f>C17-D17</f>
        <v>5.3030303030303025E-3</v>
      </c>
      <c r="F17" s="23">
        <f>IF(F6=0,0,F16/F6)</f>
        <v>2.2580645161290321E-2</v>
      </c>
      <c r="G17" s="23">
        <f>IF(G6=0,0,G16/G6)</f>
        <v>2.5000000000000001E-2</v>
      </c>
      <c r="H17" s="23">
        <f>F17-G17</f>
        <v>-2.4193548387096801E-3</v>
      </c>
      <c r="I17" s="18"/>
    </row>
    <row r="18" spans="2:9" ht="13.5" x14ac:dyDescent="0.25">
      <c r="C18" s="24"/>
      <c r="D18" s="24"/>
      <c r="E18" s="24"/>
      <c r="F18" s="24"/>
      <c r="G18" s="24"/>
      <c r="H18" s="24"/>
      <c r="I18" s="25"/>
    </row>
    <row r="19" spans="2:9" ht="33.75" customHeight="1" x14ac:dyDescent="0.25">
      <c r="B19" s="26" t="s">
        <v>16</v>
      </c>
      <c r="C19" s="15" t="s">
        <v>36</v>
      </c>
      <c r="D19" s="15" t="s">
        <v>38</v>
      </c>
      <c r="E19" s="15" t="s">
        <v>40</v>
      </c>
      <c r="F19" s="15" t="s">
        <v>42</v>
      </c>
      <c r="G19" s="15" t="s">
        <v>44</v>
      </c>
      <c r="H19" s="15" t="s">
        <v>46</v>
      </c>
      <c r="I19" s="15" t="s">
        <v>48</v>
      </c>
    </row>
    <row r="20" spans="2:9" ht="30" customHeight="1" x14ac:dyDescent="0.25">
      <c r="B20" s="16" t="s">
        <v>17</v>
      </c>
      <c r="C20" s="17">
        <v>35000</v>
      </c>
      <c r="D20" s="17">
        <v>50000</v>
      </c>
      <c r="E20" s="17">
        <f t="shared" ref="E20:E25" si="0">C20-D20</f>
        <v>-15000</v>
      </c>
      <c r="F20" s="17">
        <v>35000</v>
      </c>
      <c r="G20" s="17">
        <v>50000</v>
      </c>
      <c r="H20" s="17">
        <f t="shared" ref="H20:H25" si="1">F20-G20</f>
        <v>-15000</v>
      </c>
      <c r="I20" s="18" t="s">
        <v>50</v>
      </c>
    </row>
    <row r="21" spans="2:9" ht="30" customHeight="1" x14ac:dyDescent="0.25">
      <c r="B21" s="16" t="s">
        <v>18</v>
      </c>
      <c r="C21" s="17">
        <v>20000</v>
      </c>
      <c r="D21" s="17">
        <v>22000</v>
      </c>
      <c r="E21" s="17">
        <f t="shared" si="0"/>
        <v>-2000</v>
      </c>
      <c r="F21" s="17">
        <v>20000</v>
      </c>
      <c r="G21" s="17">
        <v>22000</v>
      </c>
      <c r="H21" s="17">
        <f t="shared" si="1"/>
        <v>-2000</v>
      </c>
      <c r="I21" s="18"/>
    </row>
    <row r="22" spans="2:9" ht="30" customHeight="1" x14ac:dyDescent="0.25">
      <c r="B22" s="16" t="s">
        <v>19</v>
      </c>
      <c r="C22" s="17">
        <v>25000</v>
      </c>
      <c r="D22" s="17">
        <v>30000</v>
      </c>
      <c r="E22" s="17">
        <f t="shared" si="0"/>
        <v>-5000</v>
      </c>
      <c r="F22" s="17">
        <v>25000</v>
      </c>
      <c r="G22" s="17">
        <v>30000</v>
      </c>
      <c r="H22" s="17">
        <f t="shared" si="1"/>
        <v>-5000</v>
      </c>
      <c r="I22" s="18"/>
    </row>
    <row r="23" spans="2:9" ht="30" customHeight="1" x14ac:dyDescent="0.25">
      <c r="B23" s="16" t="s">
        <v>20</v>
      </c>
      <c r="C23" s="17">
        <v>75000</v>
      </c>
      <c r="D23" s="17">
        <v>90000</v>
      </c>
      <c r="E23" s="17">
        <f t="shared" si="0"/>
        <v>-15000</v>
      </c>
      <c r="F23" s="17">
        <v>75000</v>
      </c>
      <c r="G23" s="17">
        <v>90000</v>
      </c>
      <c r="H23" s="17">
        <f t="shared" si="1"/>
        <v>-15000</v>
      </c>
      <c r="I23" s="18"/>
    </row>
    <row r="24" spans="2:9" ht="30" customHeight="1" x14ac:dyDescent="0.25">
      <c r="B24" s="16" t="s">
        <v>21</v>
      </c>
      <c r="C24" s="17">
        <v>25000</v>
      </c>
      <c r="D24" s="17">
        <v>25000</v>
      </c>
      <c r="E24" s="17">
        <f t="shared" si="0"/>
        <v>0</v>
      </c>
      <c r="F24" s="17">
        <v>25000</v>
      </c>
      <c r="G24" s="17">
        <v>25000</v>
      </c>
      <c r="H24" s="17">
        <f t="shared" si="1"/>
        <v>0</v>
      </c>
      <c r="I24" s="18"/>
    </row>
    <row r="25" spans="2:9" ht="30" customHeight="1" x14ac:dyDescent="0.25">
      <c r="B25" s="16" t="s">
        <v>22</v>
      </c>
      <c r="C25" s="17">
        <f>C23-C24</f>
        <v>50000</v>
      </c>
      <c r="D25" s="17">
        <f>D23-D24</f>
        <v>65000</v>
      </c>
      <c r="E25" s="17">
        <f t="shared" si="0"/>
        <v>-15000</v>
      </c>
      <c r="F25" s="17">
        <f>F23-F24</f>
        <v>50000</v>
      </c>
      <c r="G25" s="17">
        <f>G23-G24</f>
        <v>65000</v>
      </c>
      <c r="H25" s="17">
        <f t="shared" si="1"/>
        <v>-15000</v>
      </c>
      <c r="I25" s="18"/>
    </row>
    <row r="26" spans="2:9" ht="30" customHeight="1" x14ac:dyDescent="0.25">
      <c r="B26" s="27" t="s">
        <v>23</v>
      </c>
      <c r="C26" s="28"/>
      <c r="D26" s="28"/>
      <c r="E26" s="28"/>
      <c r="F26" s="28"/>
      <c r="G26" s="28"/>
      <c r="H26" s="28"/>
      <c r="I26" s="29"/>
    </row>
    <row r="27" spans="2:9" ht="30" customHeight="1" x14ac:dyDescent="0.25">
      <c r="B27" s="30" t="s">
        <v>24</v>
      </c>
      <c r="C27" s="31">
        <v>80000</v>
      </c>
      <c r="D27" s="31">
        <v>78000</v>
      </c>
      <c r="E27" s="31">
        <f>C27-D27</f>
        <v>2000</v>
      </c>
      <c r="F27" s="31">
        <v>80000</v>
      </c>
      <c r="G27" s="31">
        <v>78000</v>
      </c>
      <c r="H27" s="31">
        <f>F27-G27</f>
        <v>2000</v>
      </c>
      <c r="I27" s="32" t="s">
        <v>51</v>
      </c>
    </row>
    <row r="28" spans="2:9" ht="30" customHeight="1" x14ac:dyDescent="0.25">
      <c r="B28" s="30" t="s">
        <v>25</v>
      </c>
      <c r="C28" s="17">
        <v>60000</v>
      </c>
      <c r="D28" s="17">
        <v>60000</v>
      </c>
      <c r="E28" s="17">
        <f>D28-C28</f>
        <v>0</v>
      </c>
      <c r="F28" s="17">
        <v>60000</v>
      </c>
      <c r="G28" s="17">
        <v>60000</v>
      </c>
      <c r="H28" s="17">
        <f>F28-G28</f>
        <v>0</v>
      </c>
      <c r="I28" s="18"/>
    </row>
    <row r="29" spans="2:9" ht="30" customHeight="1" x14ac:dyDescent="0.25">
      <c r="B29" s="33" t="s">
        <v>26</v>
      </c>
      <c r="C29" s="17">
        <v>30000</v>
      </c>
      <c r="D29" s="17">
        <v>31000</v>
      </c>
      <c r="E29" s="17">
        <f>D29-C29</f>
        <v>1000</v>
      </c>
      <c r="F29" s="17">
        <v>30000</v>
      </c>
      <c r="G29" s="17">
        <v>31000</v>
      </c>
      <c r="H29" s="17">
        <f>G29-F29</f>
        <v>1000</v>
      </c>
      <c r="I29" s="18"/>
    </row>
    <row r="30" spans="2:9" ht="30" customHeight="1" x14ac:dyDescent="0.25">
      <c r="B30" s="16" t="s">
        <v>27</v>
      </c>
      <c r="C30" s="17">
        <v>300000</v>
      </c>
      <c r="D30" s="17">
        <v>297500</v>
      </c>
      <c r="E30" s="17">
        <f>C30-D30</f>
        <v>2500</v>
      </c>
      <c r="F30" s="17">
        <v>300000</v>
      </c>
      <c r="G30" s="17">
        <v>297500</v>
      </c>
      <c r="H30" s="17">
        <f>F30-G30</f>
        <v>2500</v>
      </c>
      <c r="I30" s="18"/>
    </row>
    <row r="31" spans="2:9" ht="13.5" x14ac:dyDescent="0.25">
      <c r="C31" s="34"/>
      <c r="D31" s="34"/>
      <c r="E31" s="35"/>
      <c r="F31" s="34"/>
      <c r="G31" s="34"/>
      <c r="H31" s="35"/>
      <c r="I31" s="25"/>
    </row>
    <row r="32" spans="2:9" ht="33.75" customHeight="1" thickBot="1" x14ac:dyDescent="0.3">
      <c r="B32" s="36" t="s">
        <v>28</v>
      </c>
      <c r="C32" s="37" t="s">
        <v>36</v>
      </c>
      <c r="D32" s="37" t="s">
        <v>38</v>
      </c>
      <c r="E32" s="37" t="s">
        <v>40</v>
      </c>
      <c r="F32" s="37" t="s">
        <v>42</v>
      </c>
      <c r="G32" s="37" t="s">
        <v>44</v>
      </c>
      <c r="H32" s="37" t="s">
        <v>46</v>
      </c>
      <c r="I32" s="64" t="s">
        <v>48</v>
      </c>
    </row>
    <row r="33" spans="2:9" ht="30" customHeight="1" x14ac:dyDescent="0.25">
      <c r="B33" s="38" t="s">
        <v>59</v>
      </c>
      <c r="C33" s="39">
        <v>2.2999999999999998</v>
      </c>
      <c r="D33" s="39">
        <v>1</v>
      </c>
      <c r="E33" s="39">
        <f>D33-C33</f>
        <v>-1.2999999999999998</v>
      </c>
      <c r="F33" s="39">
        <v>1.46</v>
      </c>
      <c r="G33" s="39">
        <v>1</v>
      </c>
      <c r="H33" s="39">
        <f>F33-G33</f>
        <v>0.45999999999999996</v>
      </c>
      <c r="I33" s="40" t="s">
        <v>52</v>
      </c>
    </row>
    <row r="34" spans="2:9" ht="30" customHeight="1" x14ac:dyDescent="0.25">
      <c r="B34" s="41" t="s">
        <v>29</v>
      </c>
      <c r="C34" s="60">
        <v>200000</v>
      </c>
      <c r="D34" s="60">
        <v>220000</v>
      </c>
      <c r="E34" s="60">
        <f>C34-D34</f>
        <v>-20000</v>
      </c>
      <c r="F34" s="60">
        <v>1100000</v>
      </c>
      <c r="G34" s="60">
        <v>1150000</v>
      </c>
      <c r="H34" s="60">
        <f>F34-G34</f>
        <v>-50000</v>
      </c>
      <c r="I34" s="42"/>
    </row>
    <row r="35" spans="2:9" ht="30" customHeight="1" x14ac:dyDescent="0.25">
      <c r="B35" s="41" t="s">
        <v>30</v>
      </c>
      <c r="C35" s="60">
        <v>35</v>
      </c>
      <c r="D35" s="60">
        <v>25</v>
      </c>
      <c r="E35" s="60">
        <f>D35-C35</f>
        <v>-10</v>
      </c>
      <c r="F35" s="60">
        <v>33</v>
      </c>
      <c r="G35" s="60">
        <v>25</v>
      </c>
      <c r="H35" s="60">
        <f>G35-F35</f>
        <v>-8</v>
      </c>
      <c r="I35" s="42"/>
    </row>
    <row r="36" spans="2:9" ht="30" customHeight="1" x14ac:dyDescent="0.25">
      <c r="B36" s="43" t="s">
        <v>31</v>
      </c>
      <c r="C36" s="61">
        <v>19</v>
      </c>
      <c r="D36" s="61">
        <v>15</v>
      </c>
      <c r="E36" s="61">
        <f>C36-D36</f>
        <v>4</v>
      </c>
      <c r="F36" s="61">
        <v>83</v>
      </c>
      <c r="G36" s="61">
        <v>75</v>
      </c>
      <c r="H36" s="61">
        <f>F36-G36</f>
        <v>8</v>
      </c>
      <c r="I36" s="44"/>
    </row>
    <row r="37" spans="2:9" s="45" customFormat="1" ht="13.5" x14ac:dyDescent="0.25">
      <c r="B37" s="16"/>
      <c r="I37" s="46"/>
    </row>
    <row r="38" spans="2:9" ht="33.75" customHeight="1" thickBot="1" x14ac:dyDescent="0.3">
      <c r="B38" s="36" t="s">
        <v>60</v>
      </c>
      <c r="C38" s="47" t="s">
        <v>37</v>
      </c>
      <c r="D38" s="37" t="s">
        <v>39</v>
      </c>
      <c r="E38" s="37" t="s">
        <v>41</v>
      </c>
      <c r="F38" s="37" t="s">
        <v>43</v>
      </c>
      <c r="G38" s="37" t="s">
        <v>45</v>
      </c>
      <c r="H38" s="37" t="s">
        <v>47</v>
      </c>
      <c r="I38" s="64" t="s">
        <v>48</v>
      </c>
    </row>
    <row r="39" spans="2:9" ht="30" customHeight="1" x14ac:dyDescent="0.25">
      <c r="B39" s="41" t="s">
        <v>32</v>
      </c>
      <c r="C39" s="48">
        <v>0.2</v>
      </c>
      <c r="D39" s="48">
        <v>0.25</v>
      </c>
      <c r="E39" s="48">
        <v>0.15</v>
      </c>
      <c r="F39" s="48">
        <v>0.05</v>
      </c>
      <c r="G39" s="48">
        <v>0.15</v>
      </c>
      <c r="H39" s="48">
        <v>0.2</v>
      </c>
      <c r="I39" s="40" t="s">
        <v>53</v>
      </c>
    </row>
    <row r="40" spans="2:9" ht="30" customHeight="1" x14ac:dyDescent="0.25">
      <c r="B40" s="41" t="s">
        <v>33</v>
      </c>
      <c r="C40" s="49">
        <f>F6</f>
        <v>6200000</v>
      </c>
      <c r="D40" s="49">
        <v>7000000</v>
      </c>
      <c r="E40" s="49">
        <v>4000000</v>
      </c>
      <c r="F40" s="49">
        <v>1500000</v>
      </c>
      <c r="G40" s="49">
        <v>4000000</v>
      </c>
      <c r="H40" s="49">
        <v>6000000</v>
      </c>
      <c r="I40" s="42"/>
    </row>
    <row r="41" spans="2:9" ht="30" customHeight="1" x14ac:dyDescent="0.25">
      <c r="B41" s="41" t="s">
        <v>34</v>
      </c>
      <c r="C41" s="49">
        <v>900000</v>
      </c>
      <c r="D41" s="49">
        <v>500000</v>
      </c>
      <c r="E41" s="49">
        <v>0</v>
      </c>
      <c r="F41" s="49">
        <v>100000</v>
      </c>
      <c r="G41" s="49">
        <v>500000</v>
      </c>
      <c r="H41" s="49">
        <v>0</v>
      </c>
      <c r="I41" s="42"/>
    </row>
    <row r="42" spans="2:9" ht="30" customHeight="1" x14ac:dyDescent="0.25">
      <c r="B42" s="43" t="s">
        <v>35</v>
      </c>
      <c r="C42" s="62">
        <v>15</v>
      </c>
      <c r="D42" s="62">
        <v>20</v>
      </c>
      <c r="E42" s="62">
        <v>15</v>
      </c>
      <c r="F42" s="62">
        <v>10</v>
      </c>
      <c r="G42" s="62">
        <v>15</v>
      </c>
      <c r="H42" s="63" t="s">
        <v>58</v>
      </c>
      <c r="I42" s="50"/>
    </row>
  </sheetData>
  <phoneticPr fontId="22" type="noConversion"/>
  <conditionalFormatting sqref="C6:H17 C20:H30 C33:H36 C39:H42">
    <cfRule type="expression" dxfId="0" priority="9">
      <formula>_xlfn.ISFORMULA(C6)</formula>
    </cfRule>
  </conditionalFormatting>
  <dataValidations count="26">
    <dataValidation allowBlank="1" showInputMessage="1" showErrorMessage="1" prompt="建立預算摘要報表。在從儲存格 B5、B19、B32 和 B38 開始的表格中輸入詳細資料。其他工作表中的圖表會自動更新。儲存格 H4 和 I4 是瀏覽連結。" sqref="A1" xr:uid="{00000000-0002-0000-0000-000000000000}"/>
    <dataValidation allowBlank="1" showInputMessage="1" showErrorMessage="1" prompt="這個儲存格是工作表標題。在儲存格 I2 輸入年份，並在下方儲存格輸入公司名稱。選取儲存格 I4 可瀏覽至 [損益圖表] 工作表" sqref="B2" xr:uid="{00000000-0002-0000-0000-000001000000}"/>
    <dataValidation allowBlank="1" showInputMessage="1" showErrorMessage="1" prompt="在這個儲存格中輸入公司名稱，並在從儲存格 B5 開始的 [損益] 表中輸入詳細資料。下方儲存格是提示。" sqref="B3" xr:uid="{00000000-0002-0000-0000-000002000000}"/>
    <dataValidation allowBlank="1" showInputMessage="1" showErrorMessage="1" prompt="[損益圖表] 工作表的瀏覽連結" sqref="I4" xr:uid="{00000000-0002-0000-0000-000003000000}"/>
    <dataValidation allowBlank="1" showInputMessage="1" showErrorMessage="1" prompt="在此標題下方的欄中輸入月實際數字。" sqref="C32" xr:uid="{00000000-0002-0000-0000-000004000000}"/>
    <dataValidation allowBlank="1" showInputMessage="1" showErrorMessage="1" prompt="此標題下方的欄是 [損益摘要] 項目範例。" sqref="B5" xr:uid="{00000000-0002-0000-0000-000005000000}"/>
    <dataValidation allowBlank="1" showInputMessage="1" showErrorMessage="1" prompt="在此標題下方的欄中輸入月目標數字。" sqref="D32" xr:uid="{00000000-0002-0000-0000-000006000000}"/>
    <dataValidation allowBlank="1" showInputMessage="1" showErrorMessage="1" prompt="在此標題下方的欄中會自動計算月差異" sqref="E32 E5 E19" xr:uid="{00000000-0002-0000-0000-000007000000}"/>
    <dataValidation allowBlank="1" showInputMessage="1" showErrorMessage="1" prompt="在此標題下方的欄中輸入截至目前的實際數字" sqref="F32" xr:uid="{00000000-0002-0000-0000-000008000000}"/>
    <dataValidation allowBlank="1" showInputMessage="1" showErrorMessage="1" prompt="在此標題下方的欄中輸入截至目前的目標數字" sqref="G32" xr:uid="{00000000-0002-0000-0000-000009000000}"/>
    <dataValidation allowBlank="1" showInputMessage="1" showErrorMessage="1" prompt="在此標題下方的欄中會自動計算截至目前的差異" sqref="H32 H5 H19" xr:uid="{00000000-0002-0000-0000-00000A000000}"/>
    <dataValidation allowBlank="1" showInputMessage="1" showErrorMessage="1" prompt="在此標題下方的欄中輸入附註" sqref="I5 I38 I32 I19" xr:uid="{00000000-0002-0000-0000-00000B000000}"/>
    <dataValidation allowBlank="1" showInputMessage="1" showErrorMessage="1" prompt="此標題下方的欄是 [資產負債表摘要] 項目範例" sqref="B19" xr:uid="{00000000-0002-0000-0000-00000C000000}"/>
    <dataValidation allowBlank="1" showInputMessage="1" showErrorMessage="1" prompt="此標題下方的欄是 [營運指標摘要] 項目範例" sqref="B32" xr:uid="{00000000-0002-0000-0000-00000D000000}"/>
    <dataValidation allowBlank="1" showInputMessage="1" showErrorMessage="1" prompt="此標題下方的欄是 [競爭力摘要] 項目範例" sqref="B38" xr:uid="{00000000-0002-0000-0000-00000E000000}"/>
    <dataValidation allowBlank="1" showInputMessage="1" showErrorMessage="1" prompt="在此標題下方的欄中輸入競爭者 1 的資料" sqref="D38" xr:uid="{00000000-0002-0000-0000-00000F000000}"/>
    <dataValidation allowBlank="1" showInputMessage="1" showErrorMessage="1" prompt="在此標題下方的欄中輸入競爭者 2 的資料" sqref="E38" xr:uid="{00000000-0002-0000-0000-000010000000}"/>
    <dataValidation allowBlank="1" showInputMessage="1" showErrorMessage="1" prompt="在此標題下方的欄中輸入競爭者 3 的資料" sqref="F38" xr:uid="{00000000-0002-0000-0000-000011000000}"/>
    <dataValidation allowBlank="1" showInputMessage="1" showErrorMessage="1" prompt="在此標題下方的欄中輸入競爭者 4 的資料" sqref="G38" xr:uid="{00000000-0002-0000-0000-000012000000}"/>
    <dataValidation allowBlank="1" showInputMessage="1" showErrorMessage="1" prompt="在此標題下方的欄中輸入其他資料" sqref="H38" xr:uid="{00000000-0002-0000-0000-000013000000}"/>
    <dataValidation allowBlank="1" showInputMessage="1" showErrorMessage="1" prompt="在此標題下方的欄中輸入月實際數字。儲存格若包含公式，其中的值會自動計算" sqref="C5 C19" xr:uid="{00000000-0002-0000-0000-000014000000}"/>
    <dataValidation allowBlank="1" showInputMessage="1" showErrorMessage="1" prompt="在此標題下方的欄中輸入月目標數字。儲存格若包含公式，其中的值會自動計算" sqref="D5 D19" xr:uid="{00000000-0002-0000-0000-000015000000}"/>
    <dataValidation allowBlank="1" showInputMessage="1" showErrorMessage="1" prompt="在此標題下方的欄中輸入截至目前的實際數字。儲存格若包含公式，其中的值會自動計算" sqref="F5 F19" xr:uid="{00000000-0002-0000-0000-000016000000}"/>
    <dataValidation allowBlank="1" showInputMessage="1" showErrorMessage="1" prompt="在此標題下方的欄中輸入截至目前的目標數字。儲存格若包含公式，其中的值會自動計算" sqref="G5 G19" xr:uid="{00000000-0002-0000-0000-000017000000}"/>
    <dataValidation allowBlank="1" showInputMessage="1" showErrorMessage="1" prompt="在這個儲存格中輸入年份" sqref="I2" xr:uid="{00000000-0002-0000-0000-000018000000}"/>
    <dataValidation allowBlank="1" showInputMessage="1" showErrorMessage="1" prompt="在此標題下方的欄中為剩下的對應項目輸入公司簡介。儲存格若包含公式，其中的值會自動計算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25" defaultRowHeight="13.5" x14ac:dyDescent="0.25"/>
  <cols>
    <col min="1" max="1" width="2.625" style="1" customWidth="1"/>
    <col min="2" max="8" width="16.625" style="51" customWidth="1"/>
    <col min="9" max="9" width="26.625" style="51" customWidth="1"/>
    <col min="10" max="10" width="2.625" style="51" customWidth="1"/>
    <col min="11" max="16384" width="9.125" style="51"/>
  </cols>
  <sheetData>
    <row r="1" spans="2:9" s="1" customFormat="1" ht="11.25" customHeight="1" x14ac:dyDescent="0.25">
      <c r="B1" s="2"/>
      <c r="C1" s="2"/>
      <c r="D1" s="2"/>
      <c r="E1" s="2"/>
      <c r="F1" s="2"/>
      <c r="G1" s="2"/>
      <c r="H1" s="2"/>
      <c r="I1" s="3"/>
    </row>
    <row r="2" spans="2:9" s="1" customFormat="1" ht="45" customHeight="1" x14ac:dyDescent="0.25">
      <c r="B2" s="57" t="s">
        <v>54</v>
      </c>
      <c r="C2" s="4"/>
      <c r="D2" s="4"/>
      <c r="E2" s="5"/>
      <c r="F2" s="4"/>
      <c r="G2" s="4"/>
      <c r="H2" s="6"/>
      <c r="I2" s="58">
        <f ca="1">預算摘要!I2</f>
        <v>2019</v>
      </c>
    </row>
    <row r="3" spans="2:9" s="1" customFormat="1" ht="28.5" customHeight="1" x14ac:dyDescent="0.25">
      <c r="B3" s="7" t="str">
        <f>預算摘要!B3</f>
        <v>公司名稱</v>
      </c>
      <c r="C3" s="8"/>
      <c r="D3" s="8"/>
      <c r="E3" s="8"/>
      <c r="F3" s="8"/>
      <c r="G3" s="8"/>
      <c r="H3" s="8"/>
      <c r="I3" s="9"/>
    </row>
    <row r="4" spans="2:9" ht="41.25" customHeight="1" x14ac:dyDescent="0.25">
      <c r="H4" s="52"/>
      <c r="I4" s="52"/>
    </row>
    <row r="5" spans="2:9" ht="373.5" customHeight="1" x14ac:dyDescent="0.25">
      <c r="B5" s="53" t="s">
        <v>55</v>
      </c>
      <c r="C5" s="53"/>
      <c r="D5" s="53"/>
      <c r="E5" s="53"/>
      <c r="F5" s="53"/>
      <c r="G5" s="53"/>
      <c r="H5" s="53"/>
      <c r="I5" s="53"/>
    </row>
    <row r="6" spans="2:9" x14ac:dyDescent="0.25">
      <c r="B6" s="54"/>
      <c r="C6" s="54"/>
      <c r="D6" s="54"/>
      <c r="E6" s="54"/>
      <c r="F6" s="54"/>
      <c r="G6" s="54"/>
      <c r="H6" s="54"/>
      <c r="I6" s="54"/>
    </row>
    <row r="7" spans="2:9" x14ac:dyDescent="0.25">
      <c r="B7" s="54"/>
      <c r="C7" s="54"/>
      <c r="D7" s="54"/>
      <c r="E7" s="54"/>
      <c r="F7" s="54"/>
      <c r="G7" s="54"/>
      <c r="H7" s="54"/>
      <c r="I7" s="54"/>
    </row>
    <row r="8" spans="2:9" x14ac:dyDescent="0.25">
      <c r="B8" s="54"/>
      <c r="C8" s="54"/>
      <c r="D8" s="54"/>
      <c r="E8" s="54"/>
      <c r="F8" s="54"/>
      <c r="G8" s="54"/>
      <c r="H8" s="54"/>
      <c r="I8" s="54"/>
    </row>
    <row r="9" spans="2:9" x14ac:dyDescent="0.25">
      <c r="B9" s="54"/>
      <c r="C9" s="54"/>
      <c r="D9" s="54"/>
      <c r="E9" s="54"/>
      <c r="F9" s="54"/>
      <c r="G9" s="54"/>
      <c r="H9" s="54"/>
      <c r="I9" s="54"/>
    </row>
    <row r="10" spans="2:9" x14ac:dyDescent="0.25">
      <c r="B10" s="54"/>
      <c r="C10" s="54"/>
      <c r="D10" s="54"/>
      <c r="E10" s="54"/>
      <c r="F10" s="54"/>
      <c r="G10" s="54"/>
      <c r="H10" s="54"/>
      <c r="I10" s="54"/>
    </row>
    <row r="11" spans="2:9" x14ac:dyDescent="0.25">
      <c r="B11" s="54"/>
      <c r="C11" s="54"/>
      <c r="D11" s="54"/>
      <c r="E11" s="54"/>
      <c r="F11" s="54"/>
      <c r="G11" s="54"/>
      <c r="H11" s="54"/>
      <c r="I11" s="54"/>
    </row>
    <row r="12" spans="2:9" x14ac:dyDescent="0.25">
      <c r="B12" s="54"/>
      <c r="C12" s="54"/>
      <c r="D12" s="54"/>
      <c r="E12" s="54"/>
      <c r="F12" s="54"/>
      <c r="G12" s="54"/>
      <c r="H12" s="54"/>
      <c r="I12" s="54"/>
    </row>
    <row r="13" spans="2:9" x14ac:dyDescent="0.25">
      <c r="B13" s="54"/>
      <c r="C13" s="54"/>
      <c r="D13" s="54"/>
      <c r="E13" s="54"/>
      <c r="F13" s="54"/>
      <c r="G13" s="54"/>
      <c r="H13" s="54"/>
      <c r="I13" s="54"/>
    </row>
    <row r="14" spans="2:9" x14ac:dyDescent="0.25">
      <c r="B14" s="54"/>
      <c r="C14" s="54"/>
      <c r="D14" s="54"/>
      <c r="E14" s="54"/>
      <c r="F14" s="54"/>
      <c r="G14" s="54"/>
      <c r="H14" s="54"/>
      <c r="I14" s="54"/>
    </row>
    <row r="15" spans="2:9" x14ac:dyDescent="0.25">
      <c r="B15" s="54"/>
      <c r="C15" s="54"/>
      <c r="D15" s="54"/>
      <c r="E15" s="54"/>
      <c r="F15" s="54"/>
      <c r="G15" s="54"/>
      <c r="H15" s="54"/>
      <c r="I15" s="54"/>
    </row>
    <row r="16" spans="2:9" x14ac:dyDescent="0.25">
      <c r="B16" s="54"/>
      <c r="C16" s="54"/>
      <c r="D16" s="54"/>
      <c r="E16" s="54"/>
      <c r="F16" s="54"/>
      <c r="G16" s="54"/>
      <c r="H16" s="54"/>
      <c r="I16" s="54"/>
    </row>
    <row r="17" spans="2:9" x14ac:dyDescent="0.25">
      <c r="B17" s="54"/>
      <c r="C17" s="54"/>
      <c r="D17" s="54"/>
      <c r="E17" s="54"/>
      <c r="F17" s="54"/>
      <c r="G17" s="54"/>
      <c r="H17" s="54"/>
      <c r="I17" s="54"/>
    </row>
    <row r="18" spans="2:9" x14ac:dyDescent="0.25">
      <c r="B18" s="54"/>
      <c r="C18" s="54"/>
      <c r="D18" s="54"/>
      <c r="E18" s="54"/>
      <c r="F18" s="54"/>
      <c r="G18" s="54"/>
      <c r="H18" s="54"/>
      <c r="I18" s="54"/>
    </row>
    <row r="19" spans="2:9" x14ac:dyDescent="0.25">
      <c r="B19" s="54"/>
      <c r="C19" s="54"/>
      <c r="D19" s="54"/>
      <c r="E19" s="54"/>
      <c r="F19" s="54"/>
      <c r="G19" s="54"/>
      <c r="H19" s="54"/>
      <c r="I19" s="54"/>
    </row>
    <row r="20" spans="2:9" x14ac:dyDescent="0.25">
      <c r="B20" s="54"/>
      <c r="C20" s="54"/>
      <c r="D20" s="54"/>
      <c r="E20" s="54"/>
      <c r="F20" s="54"/>
      <c r="G20" s="54"/>
      <c r="H20" s="54"/>
      <c r="I20" s="54"/>
    </row>
    <row r="21" spans="2:9" x14ac:dyDescent="0.25">
      <c r="B21" s="54"/>
      <c r="C21" s="54"/>
      <c r="D21" s="54"/>
      <c r="E21" s="54"/>
      <c r="F21" s="54"/>
      <c r="G21" s="54"/>
      <c r="H21" s="54"/>
      <c r="I21" s="54"/>
    </row>
    <row r="22" spans="2:9" x14ac:dyDescent="0.25">
      <c r="B22" s="54"/>
      <c r="C22" s="54"/>
      <c r="D22" s="54"/>
      <c r="E22" s="54"/>
      <c r="F22" s="54"/>
      <c r="G22" s="54"/>
      <c r="H22" s="54"/>
      <c r="I22" s="54"/>
    </row>
    <row r="23" spans="2:9" x14ac:dyDescent="0.25">
      <c r="B23" s="54"/>
      <c r="C23" s="54"/>
      <c r="D23" s="54"/>
      <c r="E23" s="54"/>
      <c r="F23" s="54"/>
      <c r="G23" s="54"/>
      <c r="H23" s="54"/>
      <c r="I23" s="54"/>
    </row>
    <row r="24" spans="2:9" x14ac:dyDescent="0.25">
      <c r="B24" s="54"/>
      <c r="C24" s="54"/>
      <c r="D24" s="54"/>
      <c r="E24" s="54"/>
      <c r="F24" s="54"/>
      <c r="G24" s="54"/>
      <c r="H24" s="54"/>
      <c r="I24" s="54"/>
    </row>
    <row r="25" spans="2:9" x14ac:dyDescent="0.25">
      <c r="B25" s="54"/>
      <c r="C25" s="54"/>
      <c r="D25" s="54"/>
      <c r="E25" s="54"/>
      <c r="F25" s="54"/>
      <c r="G25" s="54"/>
      <c r="H25" s="54"/>
      <c r="I25" s="54"/>
    </row>
    <row r="26" spans="2:9" x14ac:dyDescent="0.25">
      <c r="B26" s="54"/>
      <c r="C26" s="54"/>
      <c r="D26" s="54"/>
      <c r="E26" s="54"/>
      <c r="F26" s="54"/>
      <c r="G26" s="54"/>
      <c r="H26" s="54"/>
      <c r="I26" s="54"/>
    </row>
    <row r="27" spans="2:9" x14ac:dyDescent="0.25">
      <c r="B27" s="54"/>
      <c r="C27" s="54"/>
      <c r="D27" s="54"/>
      <c r="E27" s="54"/>
      <c r="F27" s="54"/>
      <c r="G27" s="54"/>
      <c r="H27" s="54"/>
      <c r="I27" s="54"/>
    </row>
    <row r="28" spans="2:9" x14ac:dyDescent="0.25">
      <c r="B28" s="54"/>
      <c r="C28" s="54"/>
      <c r="D28" s="54"/>
      <c r="E28" s="54"/>
      <c r="F28" s="54"/>
      <c r="G28" s="54"/>
      <c r="H28" s="54"/>
      <c r="I28" s="54"/>
    </row>
    <row r="29" spans="2:9" x14ac:dyDescent="0.25">
      <c r="B29" s="54"/>
      <c r="C29" s="54"/>
      <c r="D29" s="54"/>
      <c r="E29" s="54"/>
      <c r="F29" s="54"/>
      <c r="G29" s="54"/>
      <c r="H29" s="54"/>
      <c r="I29" s="54"/>
    </row>
    <row r="30" spans="2:9" x14ac:dyDescent="0.25">
      <c r="B30" s="54"/>
      <c r="C30" s="54"/>
      <c r="D30" s="54"/>
      <c r="E30" s="54"/>
      <c r="F30" s="54"/>
      <c r="G30" s="54"/>
      <c r="H30" s="54"/>
      <c r="I30" s="54"/>
    </row>
    <row r="31" spans="2:9" x14ac:dyDescent="0.25">
      <c r="B31" s="54"/>
      <c r="C31" s="54"/>
      <c r="D31" s="54"/>
      <c r="E31" s="54"/>
      <c r="F31" s="54"/>
      <c r="G31" s="54"/>
      <c r="H31" s="54"/>
      <c r="I31" s="54"/>
    </row>
    <row r="32" spans="2:9" x14ac:dyDescent="0.25"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B33" s="54"/>
      <c r="C33" s="54"/>
      <c r="D33" s="54"/>
      <c r="E33" s="54"/>
      <c r="F33" s="54"/>
      <c r="G33" s="54"/>
      <c r="H33" s="54"/>
      <c r="I33" s="54"/>
    </row>
    <row r="37" spans="1:9" x14ac:dyDescent="0.25">
      <c r="A37" s="45"/>
    </row>
  </sheetData>
  <mergeCells count="1">
    <mergeCell ref="B5:I5"/>
  </mergeCells>
  <phoneticPr fontId="22" type="noConversion"/>
  <dataValidations count="6">
    <dataValidation allowBlank="1" showInputMessage="1" showErrorMessage="1" prompt="這個工作表中的儲存格 B5 會自動更新 [損益摘要圖表]。儲存格 H4 和 I4 是瀏覽連結。" sqref="A1" xr:uid="{00000000-0002-0000-0100-000000000000}"/>
    <dataValidation allowBlank="1" showInputMessage="1" showErrorMessage="1" prompt="此儲存格為工作表的標題。下方儲存格會自動更新名稱，而儲存格 I2 會自動更新年份" sqref="B2" xr:uid="{00000000-0002-0000-0100-000001000000}"/>
    <dataValidation allowBlank="1" showInputMessage="1" showErrorMessage="1" prompt="[預算摘要] 工作表的瀏覽連結" sqref="H4" xr:uid="{00000000-0002-0000-0100-000002000000}"/>
    <dataValidation allowBlank="1" showInputMessage="1" showErrorMessage="1" prompt="[餘額圖表] 工作表的瀏覽連結" sqref="I4" xr:uid="{00000000-0002-0000-0100-000003000000}"/>
    <dataValidation allowBlank="1" showInputMessage="1" showErrorMessage="1" prompt="這個儲存格會自動更新年份" sqref="I2" xr:uid="{00000000-0002-0000-0100-000004000000}"/>
    <dataValidation allowBlank="1" showInputMessage="1" showErrorMessage="1" prompt="這個儲存格會自動更新公司名稱。" sqref="B3" xr:uid="{E04403EA-7EDA-471B-8DD1-93EDB2735B0C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25" defaultRowHeight="13.5" x14ac:dyDescent="0.25"/>
  <cols>
    <col min="1" max="1" width="2.625" style="1" customWidth="1"/>
    <col min="2" max="8" width="16.625" style="51" customWidth="1"/>
    <col min="9" max="9" width="28.625" style="51" customWidth="1"/>
    <col min="10" max="10" width="2.625" style="51" customWidth="1"/>
    <col min="11" max="16384" width="9.125" style="51"/>
  </cols>
  <sheetData>
    <row r="1" spans="2:9" s="1" customFormat="1" ht="11.25" customHeight="1" x14ac:dyDescent="0.25">
      <c r="B1" s="2"/>
      <c r="C1" s="2"/>
      <c r="D1" s="2"/>
      <c r="E1" s="2"/>
      <c r="F1" s="2"/>
      <c r="G1" s="2"/>
      <c r="H1" s="2"/>
      <c r="I1" s="3"/>
    </row>
    <row r="2" spans="2:9" s="1" customFormat="1" ht="45" customHeight="1" x14ac:dyDescent="0.25">
      <c r="B2" s="57" t="s">
        <v>56</v>
      </c>
      <c r="C2" s="4"/>
      <c r="D2" s="4"/>
      <c r="E2" s="5"/>
      <c r="F2" s="4"/>
      <c r="G2" s="4"/>
      <c r="H2" s="6"/>
      <c r="I2" s="58">
        <f ca="1">預算摘要!I2</f>
        <v>2019</v>
      </c>
    </row>
    <row r="3" spans="2:9" s="1" customFormat="1" ht="28.5" customHeight="1" x14ac:dyDescent="0.25">
      <c r="B3" s="7" t="str">
        <f>預算摘要!B3</f>
        <v>公司名稱</v>
      </c>
      <c r="C3" s="8"/>
      <c r="D3" s="8"/>
      <c r="E3" s="8"/>
      <c r="F3" s="8"/>
      <c r="G3" s="8"/>
      <c r="H3" s="8"/>
      <c r="I3" s="9"/>
    </row>
    <row r="4" spans="2:9" ht="36.75" customHeight="1" x14ac:dyDescent="0.25">
      <c r="H4" s="55"/>
      <c r="I4" s="52"/>
    </row>
    <row r="5" spans="2:9" ht="370.5" customHeight="1" x14ac:dyDescent="0.25">
      <c r="B5" s="56" t="s">
        <v>57</v>
      </c>
      <c r="C5" s="56"/>
      <c r="D5" s="56"/>
      <c r="E5" s="56"/>
      <c r="F5" s="56"/>
      <c r="G5" s="56"/>
      <c r="H5" s="56"/>
      <c r="I5" s="56"/>
    </row>
    <row r="6" spans="2:9" x14ac:dyDescent="0.25">
      <c r="B6" s="54"/>
      <c r="C6" s="54"/>
      <c r="D6" s="54"/>
      <c r="E6" s="54"/>
      <c r="F6" s="54"/>
      <c r="G6" s="54"/>
      <c r="H6" s="54"/>
      <c r="I6" s="54"/>
    </row>
    <row r="7" spans="2:9" x14ac:dyDescent="0.25">
      <c r="B7" s="54"/>
      <c r="C7" s="54"/>
      <c r="D7" s="54"/>
      <c r="E7" s="54"/>
      <c r="F7" s="54"/>
      <c r="G7" s="54"/>
      <c r="H7" s="54"/>
      <c r="I7" s="54"/>
    </row>
    <row r="8" spans="2:9" x14ac:dyDescent="0.25">
      <c r="B8" s="54"/>
      <c r="C8" s="54"/>
      <c r="D8" s="54"/>
      <c r="E8" s="54"/>
      <c r="F8" s="54"/>
      <c r="G8" s="54"/>
      <c r="H8" s="54"/>
      <c r="I8" s="54"/>
    </row>
    <row r="9" spans="2:9" x14ac:dyDescent="0.25">
      <c r="B9" s="54"/>
      <c r="C9" s="54"/>
      <c r="D9" s="54"/>
      <c r="E9" s="54"/>
      <c r="F9" s="54"/>
      <c r="G9" s="54"/>
      <c r="H9" s="54"/>
      <c r="I9" s="54"/>
    </row>
    <row r="10" spans="2:9" x14ac:dyDescent="0.25">
      <c r="B10" s="54"/>
      <c r="C10" s="54"/>
      <c r="D10" s="54"/>
      <c r="E10" s="54"/>
      <c r="F10" s="54"/>
      <c r="G10" s="54"/>
      <c r="H10" s="54"/>
      <c r="I10" s="54"/>
    </row>
    <row r="11" spans="2:9" x14ac:dyDescent="0.25">
      <c r="B11" s="54"/>
      <c r="C11" s="54"/>
      <c r="D11" s="54"/>
      <c r="E11" s="54"/>
      <c r="F11" s="54"/>
      <c r="G11" s="54"/>
      <c r="H11" s="54"/>
      <c r="I11" s="54"/>
    </row>
    <row r="12" spans="2:9" x14ac:dyDescent="0.25">
      <c r="B12" s="54"/>
      <c r="C12" s="54"/>
      <c r="D12" s="54"/>
      <c r="E12" s="54"/>
      <c r="F12" s="54"/>
      <c r="G12" s="54"/>
      <c r="H12" s="54"/>
      <c r="I12" s="54"/>
    </row>
    <row r="13" spans="2:9" x14ac:dyDescent="0.25">
      <c r="B13" s="54"/>
      <c r="C13" s="54"/>
      <c r="D13" s="54"/>
      <c r="E13" s="54"/>
      <c r="F13" s="54"/>
      <c r="G13" s="54"/>
      <c r="H13" s="54"/>
      <c r="I13" s="54"/>
    </row>
    <row r="14" spans="2:9" x14ac:dyDescent="0.25">
      <c r="B14" s="54"/>
      <c r="C14" s="54"/>
      <c r="D14" s="54"/>
      <c r="E14" s="54"/>
      <c r="F14" s="54"/>
      <c r="G14" s="54"/>
      <c r="H14" s="54"/>
      <c r="I14" s="54"/>
    </row>
    <row r="15" spans="2:9" x14ac:dyDescent="0.25">
      <c r="B15" s="54"/>
      <c r="C15" s="54"/>
      <c r="D15" s="54"/>
      <c r="E15" s="54"/>
      <c r="F15" s="54"/>
      <c r="G15" s="54"/>
      <c r="H15" s="54"/>
      <c r="I15" s="54"/>
    </row>
    <row r="16" spans="2:9" x14ac:dyDescent="0.25">
      <c r="B16" s="54"/>
      <c r="C16" s="54"/>
      <c r="D16" s="54"/>
      <c r="E16" s="54"/>
      <c r="F16" s="54"/>
      <c r="G16" s="54"/>
      <c r="H16" s="54"/>
      <c r="I16" s="54"/>
    </row>
    <row r="17" spans="2:9" x14ac:dyDescent="0.25">
      <c r="B17" s="54"/>
      <c r="C17" s="54"/>
      <c r="D17" s="54"/>
      <c r="E17" s="54"/>
      <c r="F17" s="54"/>
      <c r="G17" s="54"/>
      <c r="H17" s="54"/>
      <c r="I17" s="54"/>
    </row>
    <row r="18" spans="2:9" x14ac:dyDescent="0.25">
      <c r="B18" s="54"/>
      <c r="C18" s="54"/>
      <c r="D18" s="54"/>
      <c r="E18" s="54"/>
      <c r="F18" s="54"/>
      <c r="G18" s="54"/>
      <c r="H18" s="54"/>
      <c r="I18" s="54"/>
    </row>
    <row r="19" spans="2:9" x14ac:dyDescent="0.25">
      <c r="B19" s="54"/>
      <c r="C19" s="54"/>
      <c r="D19" s="54"/>
      <c r="E19" s="54"/>
      <c r="F19" s="54"/>
      <c r="G19" s="54"/>
      <c r="H19" s="54"/>
      <c r="I19" s="54"/>
    </row>
    <row r="20" spans="2:9" x14ac:dyDescent="0.25">
      <c r="B20" s="54"/>
      <c r="C20" s="54"/>
      <c r="D20" s="54"/>
      <c r="E20" s="54"/>
      <c r="F20" s="54"/>
      <c r="G20" s="54"/>
      <c r="H20" s="54"/>
      <c r="I20" s="54"/>
    </row>
    <row r="21" spans="2:9" x14ac:dyDescent="0.25">
      <c r="B21" s="54"/>
      <c r="C21" s="54"/>
      <c r="D21" s="54"/>
      <c r="E21" s="54"/>
      <c r="F21" s="54"/>
      <c r="G21" s="54"/>
      <c r="H21" s="54"/>
      <c r="I21" s="54"/>
    </row>
    <row r="22" spans="2:9" x14ac:dyDescent="0.25">
      <c r="B22" s="54"/>
      <c r="C22" s="54"/>
      <c r="D22" s="54"/>
      <c r="E22" s="54"/>
      <c r="F22" s="54"/>
      <c r="G22" s="54"/>
      <c r="H22" s="54"/>
      <c r="I22" s="54"/>
    </row>
    <row r="23" spans="2:9" x14ac:dyDescent="0.25">
      <c r="B23" s="54"/>
      <c r="C23" s="54"/>
      <c r="D23" s="54"/>
      <c r="E23" s="54"/>
      <c r="F23" s="54"/>
      <c r="G23" s="54"/>
      <c r="H23" s="54"/>
      <c r="I23" s="54"/>
    </row>
    <row r="24" spans="2:9" x14ac:dyDescent="0.25">
      <c r="B24" s="54"/>
      <c r="C24" s="54"/>
      <c r="D24" s="54"/>
      <c r="E24" s="54"/>
      <c r="F24" s="54"/>
      <c r="G24" s="54"/>
      <c r="H24" s="54"/>
      <c r="I24" s="54"/>
    </row>
    <row r="25" spans="2:9" x14ac:dyDescent="0.25">
      <c r="B25" s="54"/>
      <c r="C25" s="54"/>
      <c r="D25" s="54"/>
      <c r="E25" s="54"/>
      <c r="F25" s="54"/>
      <c r="G25" s="54"/>
      <c r="H25" s="54"/>
      <c r="I25" s="54"/>
    </row>
    <row r="26" spans="2:9" x14ac:dyDescent="0.25">
      <c r="B26" s="54"/>
      <c r="C26" s="54"/>
      <c r="D26" s="54"/>
      <c r="E26" s="54"/>
      <c r="F26" s="54"/>
      <c r="G26" s="54"/>
      <c r="H26" s="54"/>
      <c r="I26" s="54"/>
    </row>
    <row r="27" spans="2:9" x14ac:dyDescent="0.25">
      <c r="B27" s="54"/>
      <c r="C27" s="54"/>
      <c r="D27" s="54"/>
      <c r="E27" s="54"/>
      <c r="F27" s="54"/>
      <c r="G27" s="54"/>
      <c r="H27" s="54"/>
      <c r="I27" s="54"/>
    </row>
    <row r="28" spans="2:9" x14ac:dyDescent="0.25">
      <c r="B28" s="54"/>
      <c r="C28" s="54"/>
      <c r="D28" s="54"/>
      <c r="E28" s="54"/>
      <c r="F28" s="54"/>
      <c r="G28" s="54"/>
      <c r="H28" s="54"/>
      <c r="I28" s="54"/>
    </row>
    <row r="29" spans="2:9" x14ac:dyDescent="0.25">
      <c r="B29" s="54"/>
      <c r="C29" s="54"/>
      <c r="D29" s="54"/>
      <c r="E29" s="54"/>
      <c r="F29" s="54"/>
      <c r="G29" s="54"/>
      <c r="H29" s="54"/>
      <c r="I29" s="54"/>
    </row>
    <row r="30" spans="2:9" x14ac:dyDescent="0.25">
      <c r="B30" s="54"/>
      <c r="C30" s="54"/>
      <c r="D30" s="54"/>
      <c r="E30" s="54"/>
      <c r="F30" s="54"/>
      <c r="G30" s="54"/>
      <c r="H30" s="54"/>
      <c r="I30" s="54"/>
    </row>
    <row r="31" spans="2:9" x14ac:dyDescent="0.25">
      <c r="B31" s="54"/>
      <c r="C31" s="54"/>
      <c r="D31" s="54"/>
      <c r="E31" s="54"/>
      <c r="F31" s="54"/>
      <c r="G31" s="54"/>
      <c r="H31" s="54"/>
      <c r="I31" s="54"/>
    </row>
    <row r="32" spans="2:9" x14ac:dyDescent="0.25"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B33" s="54"/>
      <c r="C33" s="54"/>
      <c r="D33" s="54"/>
      <c r="E33" s="54"/>
      <c r="F33" s="54"/>
      <c r="G33" s="54"/>
      <c r="H33" s="54"/>
      <c r="I33" s="54"/>
    </row>
    <row r="38" spans="1:9" x14ac:dyDescent="0.25">
      <c r="A38" s="45"/>
    </row>
  </sheetData>
  <mergeCells count="1">
    <mergeCell ref="B5:I5"/>
  </mergeCells>
  <phoneticPr fontId="22" type="noConversion"/>
  <dataValidations count="5">
    <dataValidation allowBlank="1" showInputMessage="1" showErrorMessage="1" prompt="這個工作表中的儲存格 B5 會自動更新 [資產負債表摘要圖表]。儲存格 H4 和 I4 是瀏覽連結。" sqref="A1" xr:uid="{00000000-0002-0000-0200-000000000000}"/>
    <dataValidation allowBlank="1" showInputMessage="1" showErrorMessage="1" prompt="此儲存格為工作表的標題。下方儲存格會自動更新名稱，而儲存格 I2 會自動更新年份" sqref="B2" xr:uid="{00000000-0002-0000-0200-000001000000}"/>
    <dataValidation allowBlank="1" showInputMessage="1" showErrorMessage="1" prompt="[損益圖表] 工作表的瀏覽連結" sqref="H4" xr:uid="{00000000-0002-0000-0200-000002000000}"/>
    <dataValidation allowBlank="1" showInputMessage="1" showErrorMessage="1" prompt="這個儲存格會自動更新年份" sqref="I2" xr:uid="{00000000-0002-0000-0200-000003000000}"/>
    <dataValidation allowBlank="1" showInputMessage="1" showErrorMessage="1" prompt="這個儲存格會自動更新公司名稱。" sqref="B3" xr:uid="{95C943F2-A7C8-4C66-B52E-FB38B3B7D203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預算摘要</vt:lpstr>
      <vt:lpstr>損益圖表</vt:lpstr>
      <vt:lpstr>餘額圖表</vt:lpstr>
      <vt:lpstr>預算摘要!Print_Titles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2019-01-28T09:55:10Z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