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517_Accessible_Templates_B12\04_PreDTP_Done\zh-TW\"/>
    </mc:Choice>
  </mc:AlternateContent>
  <xr:revisionPtr revIDLastSave="0" documentId="12_ncr:500000_{49A33F12-A84E-45D3-99C2-7F63B852205C}" xr6:coauthVersionLast="32" xr6:coauthVersionMax="32" xr10:uidLastSave="{00000000-0000-0000-0000-000000000000}"/>
  <bookViews>
    <workbookView xWindow="0" yWindow="0" windowWidth="28710" windowHeight="12450" xr2:uid="{00000000-000D-0000-FFFF-FFFF00000000}"/>
  </bookViews>
  <sheets>
    <sheet name="儀表板" sheetId="1" r:id="rId1"/>
    <sheet name="支出記錄" sheetId="2" r:id="rId2"/>
    <sheet name="個人支出資料" sheetId="4" state="hidden" r:id="rId3"/>
  </sheets>
  <definedNames>
    <definedName name="_xlnm.Print_Titles" localSheetId="1">支出記錄!$2:$2</definedName>
    <definedName name="Slicer_子類別">#N/A</definedName>
    <definedName name="Slicer_日期">#N/A</definedName>
    <definedName name="Slicer_類別">#N/A</definedName>
    <definedName name="標題2">支出[[#Headers],[日期]]</definedName>
  </definedNames>
  <calcPr calcId="162913"/>
  <pivotCaches>
    <pivotCache cacheId="5" r:id="rId4"/>
  </pivotCaches>
  <fileRecoveryPr autoRecover="0"/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B7" i="2" l="1"/>
  <c r="B5" i="2"/>
  <c r="B10" i="2"/>
  <c r="B11" i="2"/>
  <c r="B12" i="2"/>
  <c r="B9" i="2"/>
  <c r="B13" i="2"/>
  <c r="B15" i="2"/>
  <c r="B14" i="2"/>
  <c r="B17" i="2"/>
  <c r="B19" i="2"/>
  <c r="B22" i="2"/>
  <c r="B21" i="2"/>
  <c r="B20" i="2"/>
  <c r="B18" i="2"/>
  <c r="B16" i="2"/>
  <c r="B8" i="2"/>
  <c r="B6" i="2"/>
  <c r="B4" i="2"/>
  <c r="B3" i="2"/>
</calcChain>
</file>

<file path=xl/sharedStrings.xml><?xml version="1.0" encoding="utf-8"?>
<sst xmlns="http://schemas.openxmlformats.org/spreadsheetml/2006/main" count="78" uniqueCount="43">
  <si>
    <t>個人支出儀表板</t>
  </si>
  <si>
    <t>此儲存格為依類別和月份顯示支出的樞紐分析圖。下方的儲存格 B3、D3 和 F3 為依據日期、類別和子類別來篩選支出的交叉分析篩選器。</t>
  </si>
  <si>
    <t>此儲存格為依據日期來篩選表格資料的交叉分析篩選器。</t>
  </si>
  <si>
    <t>此儲存格為依據類別來篩選表格資料的交叉分析篩選器。</t>
  </si>
  <si>
    <t>移至 [支出記錄] &gt;</t>
  </si>
  <si>
    <t>此儲存格為依據子類別來篩選表格資料的交叉分析篩選器。</t>
  </si>
  <si>
    <t>支出記錄</t>
  </si>
  <si>
    <t>日期</t>
  </si>
  <si>
    <t>類別</t>
  </si>
  <si>
    <t>住宅</t>
  </si>
  <si>
    <t>娛樂</t>
  </si>
  <si>
    <t>日常</t>
  </si>
  <si>
    <t>交通</t>
  </si>
  <si>
    <t>子類別</t>
  </si>
  <si>
    <t>網際網路</t>
  </si>
  <si>
    <t>室內電話</t>
  </si>
  <si>
    <t>電費</t>
  </si>
  <si>
    <t>健身房</t>
  </si>
  <si>
    <t>衣物</t>
  </si>
  <si>
    <t>地鐵月票</t>
  </si>
  <si>
    <t>油資</t>
  </si>
  <si>
    <t>理髮</t>
  </si>
  <si>
    <t>茶/咖啡</t>
  </si>
  <si>
    <t>甜點 / 糖果</t>
  </si>
  <si>
    <t>隱形眼鏡</t>
  </si>
  <si>
    <t>電影院</t>
  </si>
  <si>
    <t>金額</t>
  </si>
  <si>
    <t>&lt; 移至 [儀表板]</t>
  </si>
  <si>
    <t>附註</t>
  </si>
  <si>
    <t>三月月票</t>
  </si>
  <si>
    <t>四月月票</t>
  </si>
  <si>
    <t>經典電影之夜</t>
  </si>
  <si>
    <t>個人支出資料</t>
  </si>
  <si>
    <t>下方的樞紐分析表提供 [儀表板] 中 [個人支出] 樞紐分析圖的資料來源。您所做的任何變更都可能修改樞紐分析圖的視覺外觀或造成錯誤。</t>
  </si>
  <si>
    <t>列標籤</t>
  </si>
  <si>
    <t>總計</t>
  </si>
  <si>
    <t>3月</t>
  </si>
  <si>
    <t>4月</t>
  </si>
  <si>
    <t>5月</t>
  </si>
  <si>
    <t>6月</t>
  </si>
  <si>
    <t>7月</t>
  </si>
  <si>
    <t>8月</t>
  </si>
  <si>
    <t>加總 - 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</si>
</sst>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&quot;¥&quot;* #,##0_);_(&quot;¥&quot;* \(#,##0\);_(&quot;¥&quot;* &quot;-&quot;_);_(@_)"/>
    <numFmt numFmtId="177" formatCode="_(* #,##0_);_(* \(#,##0\);_(* &quot;-&quot;_);_(@_)"/>
    <numFmt numFmtId="178" formatCode="_(* #,##0.00_);_(* \(#,##0.00\);_(* &quot;-&quot;??_);_(@_)"/>
    <numFmt numFmtId="179" formatCode="_-&quot;NT$&quot;* #,##0.00_ ;_-&quot;NT$&quot;* \-#,##0.00\ ;_-&quot;NT$&quot;* &quot;-&quot;??_ ;_-@_ "/>
    <numFmt numFmtId="180" formatCode="[$-F800]dddd\,\ mmmm\ dd\,\ yyyy"/>
  </numFmts>
  <fonts count="24" x14ac:knownFonts="1">
    <font>
      <sz val="11"/>
      <color theme="3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3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b/>
      <sz val="11"/>
      <color theme="4" tint="-0.24994659260841701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6500"/>
      <name val="Microsoft JhengHei UI"/>
      <family val="2"/>
    </font>
    <font>
      <b/>
      <sz val="11"/>
      <color theme="1"/>
      <name val="Microsoft JhengHei UI"/>
      <family val="2"/>
    </font>
    <font>
      <b/>
      <sz val="11"/>
      <color rgb="FF3F3F3F"/>
      <name val="Microsoft JhengHei UI"/>
      <family val="2"/>
    </font>
    <font>
      <b/>
      <sz val="30"/>
      <color theme="4"/>
      <name val="Microsoft JhengHei UI"/>
      <family val="2"/>
    </font>
    <font>
      <sz val="11"/>
      <color rgb="FFFF0000"/>
      <name val="Microsoft JhengHei UI"/>
      <family val="2"/>
    </font>
    <font>
      <sz val="9"/>
      <name val="細明體"/>
      <family val="3"/>
      <charset val="136"/>
    </font>
    <font>
      <sz val="11"/>
      <color theme="3"/>
      <name val="Microsoft JhengHei UI"/>
      <family val="2"/>
      <charset val="136"/>
    </font>
    <font>
      <b/>
      <sz val="30"/>
      <color theme="4"/>
      <name val="Microsoft JhengHei UI"/>
      <family val="2"/>
      <charset val="136"/>
    </font>
    <font>
      <sz val="11"/>
      <color theme="0"/>
      <name val="Microsoft JhengHei UI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 tint="0.799951170384838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3" borderId="0">
      <alignment horizontal="left" vertical="center" wrapText="1" indent="1"/>
    </xf>
    <xf numFmtId="0" fontId="18" fillId="2" borderId="1" applyNumberFormat="0" applyAlignment="0" applyProtection="0"/>
    <xf numFmtId="0" fontId="12" fillId="3" borderId="1" applyNumberFormat="0" applyFill="0" applyAlignment="0" applyProtection="0">
      <alignment vertical="center"/>
    </xf>
    <xf numFmtId="0" fontId="6" fillId="3" borderId="1" applyNumberFormat="0" applyFill="0" applyAlignment="0" applyProtection="0">
      <alignment vertical="center"/>
    </xf>
    <xf numFmtId="179" fontId="6" fillId="0" borderId="0" applyFont="0" applyFill="0" applyBorder="0" applyProtection="0">
      <alignment horizontal="right" vertical="center" indent="2"/>
    </xf>
    <xf numFmtId="180" fontId="6" fillId="3" borderId="0" applyFont="0" applyFill="0" applyBorder="0">
      <alignment horizontal="right" vertical="center" indent="3"/>
    </xf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5" applyNumberFormat="0" applyAlignment="0" applyProtection="0"/>
    <xf numFmtId="0" fontId="17" fillId="8" borderId="6" applyNumberFormat="0" applyAlignment="0" applyProtection="0"/>
    <xf numFmtId="0" fontId="4" fillId="8" borderId="5" applyNumberFormat="0" applyAlignment="0" applyProtection="0"/>
    <xf numFmtId="0" fontId="14" fillId="0" borderId="7" applyNumberFormat="0" applyFill="0" applyAlignment="0" applyProtection="0"/>
    <xf numFmtId="0" fontId="5" fillId="9" borderId="8" applyNumberFormat="0" applyAlignment="0" applyProtection="0"/>
    <xf numFmtId="0" fontId="19" fillId="0" borderId="0" applyNumberFormat="0" applyFill="0" applyBorder="0" applyAlignment="0" applyProtection="0"/>
    <xf numFmtId="0" fontId="6" fillId="10" borderId="9" applyNumberFormat="0" applyFont="0" applyAlignment="0" applyProtection="0"/>
    <xf numFmtId="0" fontId="7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</cellStyleXfs>
  <cellXfs count="20">
    <xf numFmtId="0" fontId="0" fillId="3" borderId="0" xfId="0">
      <alignment horizontal="left" vertical="center" wrapText="1" indent="1"/>
    </xf>
    <xf numFmtId="0" fontId="0" fillId="3" borderId="0" xfId="0" applyFont="1" applyFill="1" applyBorder="1" applyAlignment="1">
      <alignment horizontal="left" vertical="center" indent="1"/>
    </xf>
    <xf numFmtId="2" fontId="0" fillId="3" borderId="0" xfId="0" applyNumberFormat="1" applyFont="1" applyFill="1" applyBorder="1" applyAlignment="1">
      <alignment horizontal="center" vertical="center"/>
    </xf>
    <xf numFmtId="0" fontId="0" fillId="3" borderId="0" xfId="0" applyFill="1">
      <alignment horizontal="left" vertical="center" wrapText="1" indent="1"/>
    </xf>
    <xf numFmtId="0" fontId="12" fillId="2" borderId="1" xfId="2" applyFill="1" applyAlignment="1">
      <alignment horizontal="right" vertical="center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/>
    </xf>
    <xf numFmtId="179" fontId="0" fillId="3" borderId="0" xfId="4" applyFont="1" applyFill="1" applyBorder="1">
      <alignment horizontal="right" vertical="center" indent="2"/>
    </xf>
    <xf numFmtId="0" fontId="0" fillId="2" borderId="0" xfId="0" applyFill="1">
      <alignment horizontal="left" vertical="center" wrapText="1" indent="1"/>
    </xf>
    <xf numFmtId="0" fontId="0" fillId="3" borderId="0" xfId="0" applyFill="1" applyAlignment="1">
      <alignment horizontal="left" vertical="center" wrapText="1"/>
    </xf>
    <xf numFmtId="0" fontId="0" fillId="3" borderId="0" xfId="0" applyNumberFormat="1" applyFill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21" fillId="3" borderId="0" xfId="0" applyFont="1" applyFill="1">
      <alignment horizontal="left" vertical="center" wrapText="1" indent="1"/>
    </xf>
    <xf numFmtId="0" fontId="23" fillId="3" borderId="0" xfId="0" applyFont="1" applyFill="1">
      <alignment horizontal="left" vertical="center" wrapText="1" indent="1"/>
    </xf>
    <xf numFmtId="180" fontId="0" fillId="3" borderId="0" xfId="5" applyFont="1">
      <alignment horizontal="right" vertical="center" indent="3"/>
    </xf>
    <xf numFmtId="0" fontId="23" fillId="3" borderId="0" xfId="0" applyFont="1" applyFill="1" applyAlignment="1">
      <alignment horizontal="center" vertical="center"/>
    </xf>
    <xf numFmtId="0" fontId="22" fillId="2" borderId="1" xfId="1" applyFont="1" applyAlignment="1">
      <alignment horizontal="left" vertical="center"/>
    </xf>
    <xf numFmtId="0" fontId="18" fillId="2" borderId="1" xfId="1" applyAlignment="1">
      <alignment horizontal="left" vertical="center"/>
    </xf>
    <xf numFmtId="0" fontId="18" fillId="2" borderId="1" xfId="1" applyFill="1" applyAlignment="1">
      <alignment vertical="center"/>
    </xf>
    <xf numFmtId="0" fontId="0" fillId="3" borderId="0" xfId="0">
      <alignment horizontal="left" vertical="center" wrapText="1" indent="1"/>
    </xf>
  </cellXfs>
  <cellStyles count="50">
    <cellStyle name="20% - 輔色1" xfId="27" builtinId="30" customBuiltin="1"/>
    <cellStyle name="20% - 輔色2" xfId="31" builtinId="34" customBuiltin="1"/>
    <cellStyle name="20% - 輔色3" xfId="35" builtinId="38" customBuiltin="1"/>
    <cellStyle name="20% - 輔色4" xfId="39" builtinId="42" customBuiltin="1"/>
    <cellStyle name="20% - 輔色5" xfId="43" builtinId="46" customBuiltin="1"/>
    <cellStyle name="20% - 輔色6" xfId="47" builtinId="50" customBuiltin="1"/>
    <cellStyle name="40% - 輔色1" xfId="28" builtinId="31" customBuiltin="1"/>
    <cellStyle name="40% - 輔色2" xfId="32" builtinId="35" customBuiltin="1"/>
    <cellStyle name="40% - 輔色3" xfId="36" builtinId="39" customBuiltin="1"/>
    <cellStyle name="40% - 輔色4" xfId="40" builtinId="43" customBuiltin="1"/>
    <cellStyle name="40% - 輔色5" xfId="44" builtinId="47" customBuiltin="1"/>
    <cellStyle name="40% - 輔色6" xfId="48" builtinId="51" customBuiltin="1"/>
    <cellStyle name="60% - 輔色1" xfId="29" builtinId="32" customBuiltin="1"/>
    <cellStyle name="60% - 輔色2" xfId="33" builtinId="36" customBuiltin="1"/>
    <cellStyle name="60% - 輔色3" xfId="37" builtinId="40" customBuiltin="1"/>
    <cellStyle name="60% - 輔色4" xfId="41" builtinId="44" customBuiltin="1"/>
    <cellStyle name="60% - 輔色5" xfId="45" builtinId="48" customBuiltin="1"/>
    <cellStyle name="60% - 輔色6" xfId="49" builtinId="52" customBuiltin="1"/>
    <cellStyle name="一般" xfId="0" builtinId="0" customBuiltin="1"/>
    <cellStyle name="千分位" xfId="6" builtinId="3" customBuiltin="1"/>
    <cellStyle name="千分位[0]" xfId="7" builtinId="6" customBuiltin="1"/>
    <cellStyle name="已瀏覽過的超連結" xfId="3" builtinId="9" customBuiltin="1"/>
    <cellStyle name="中等" xfId="16" builtinId="28" customBuiltin="1"/>
    <cellStyle name="日期" xfId="5" xr:uid="{00000000-0005-0000-0000-000031000000}"/>
    <cellStyle name="合計" xfId="25" builtinId="25" customBuiltin="1"/>
    <cellStyle name="好" xfId="14" builtinId="26" customBuiltin="1"/>
    <cellStyle name="百分比" xfId="9" builtinId="5" customBuiltin="1"/>
    <cellStyle name="計算方式" xfId="19" builtinId="22" customBuiltin="1"/>
    <cellStyle name="貨幣" xfId="4" builtinId="4" customBuiltin="1"/>
    <cellStyle name="貨幣 [0]" xfId="8" builtinId="7" customBuiltin="1"/>
    <cellStyle name="連結的儲存格" xfId="20" builtinId="24" customBuiltin="1"/>
    <cellStyle name="備註" xfId="23" builtinId="10" customBuiltin="1"/>
    <cellStyle name="超連結" xfId="2" builtinId="8" customBuiltin="1"/>
    <cellStyle name="說明文字" xfId="24" builtinId="53" customBuiltin="1"/>
    <cellStyle name="輔色1" xfId="26" builtinId="29" customBuiltin="1"/>
    <cellStyle name="輔色2" xfId="30" builtinId="33" customBuiltin="1"/>
    <cellStyle name="輔色3" xfId="34" builtinId="37" customBuiltin="1"/>
    <cellStyle name="輔色4" xfId="38" builtinId="41" customBuiltin="1"/>
    <cellStyle name="輔色5" xfId="42" builtinId="45" customBuiltin="1"/>
    <cellStyle name="輔色6" xfId="46" builtinId="49" customBuiltin="1"/>
    <cellStyle name="標題" xfId="1" builtinId="15" customBuiltin="1"/>
    <cellStyle name="標題 1" xfId="10" builtinId="16" customBuiltin="1"/>
    <cellStyle name="標題 2" xfId="11" builtinId="17" customBuiltin="1"/>
    <cellStyle name="標題 3" xfId="12" builtinId="18" customBuiltin="1"/>
    <cellStyle name="標題 4" xfId="13" builtinId="19" customBuiltin="1"/>
    <cellStyle name="輸入" xfId="17" builtinId="20" customBuiltin="1"/>
    <cellStyle name="輸出" xfId="18" builtinId="21" customBuiltin="1"/>
    <cellStyle name="檢查儲存格" xfId="21" builtinId="23" customBuiltin="1"/>
    <cellStyle name="壞" xfId="15" builtinId="27" customBuiltin="1"/>
    <cellStyle name="警告文字" xfId="22" builtinId="11" customBuiltin="1"/>
  </cellStyles>
  <dxfs count="38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bgColor theme="2"/>
        </patternFill>
      </fill>
      <alignment horizontal="left" vertical="center" textRotation="0" wrapText="1" indent="1" justifyLastLine="0" shrinkToFit="0" readingOrder="0"/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  <alignment horizontal="left" vertical="center" textRotation="0" wrapText="1" indent="1" justifyLastLine="0" shrinkToFit="0" readingOrder="0"/>
    </dxf>
    <dxf>
      <fill>
        <patternFill patternType="solid">
          <bgColor theme="2"/>
        </patternFill>
      </fill>
      <alignment horizontal="left" vertical="center" textRotation="0" wrapText="1" indent="1" justifyLastLine="0" shrinkToFit="0" readingOrder="0"/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ont>
        <b/>
        <i val="0"/>
        <color theme="0"/>
        <name val="Microsoft JhengHei UI"/>
        <family val="2"/>
        <charset val="136"/>
        <scheme val="none"/>
      </font>
      <fill>
        <patternFill patternType="solid">
          <bgColor theme="3"/>
        </patternFill>
      </fill>
      <border>
        <top style="thick">
          <color theme="4"/>
        </top>
        <bottom/>
        <vertical/>
        <horizontal/>
      </border>
    </dxf>
    <dxf>
      <font>
        <sz val="11"/>
        <color theme="1"/>
        <name val="Microsoft JhengHei UI"/>
        <family val="2"/>
        <charset val="136"/>
        <scheme val="none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b/>
        <i val="0"/>
        <color theme="2" tint="0.79998168889431442"/>
      </font>
      <fill>
        <patternFill>
          <bgColor theme="3"/>
        </patternFill>
      </fill>
      <border>
        <top style="thick">
          <color theme="4"/>
        </top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4"/>
        </bottom>
        <vertical/>
        <horizontal/>
      </border>
    </dxf>
  </dxfs>
  <tableStyles count="2" defaultTableStyle="支出記錄" defaultPivotStyle="PivotStyleMedium9">
    <tableStyle name="支出記錄" pivot="0" count="4" xr9:uid="{00000000-0011-0000-FFFF-FFFF00000000}">
      <tableStyleElement type="wholeTable" dxfId="37"/>
      <tableStyleElement type="headerRow" dxfId="36"/>
      <tableStyleElement type="firstRowStripe" dxfId="35"/>
      <tableStyleElement type="secondRowStripe" dxfId="34"/>
    </tableStyle>
    <tableStyle name="個人支出交叉分析篩選器" pivot="0" table="0" count="10" xr9:uid="{00000000-0011-0000-FFFF-FFFF01000000}">
      <tableStyleElement type="wholeTable" dxfId="33"/>
      <tableStyleElement type="headerRow" dxfId="32"/>
    </tableStyle>
  </tableStyles>
  <colors>
    <mruColors>
      <color rgb="FFF8F7EB"/>
      <color rgb="FFF8F7EC"/>
      <color rgb="FFFFD0AA"/>
    </mruColors>
  </colors>
  <extLst>
    <ext xmlns:x14="http://schemas.microsoft.com/office/spreadsheetml/2009/9/main" uri="{46F421CA-312F-682f-3DD2-61675219B42D}">
      <x14:dxfs count="8">
        <dxf>
          <font>
            <color theme="3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  <name val="Microsoft JhengHei UI"/>
            <family val="2"/>
            <charset val="136"/>
            <scheme val="none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  <name val="Microsoft JhengHei UI"/>
            <family val="2"/>
            <charset val="136"/>
            <scheme val="none"/>
          </font>
          <fill>
            <patternFill patternType="solid">
              <fgColor theme="6" tint="0.59999389629810485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  <name val="Microsoft JhengHei UI"/>
            <family val="2"/>
            <charset val="136"/>
            <scheme val="none"/>
          </font>
          <fill>
            <patternFill patternType="solid">
              <fgColor theme="6"/>
              <bgColor theme="4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959595"/>
            <name val="Microsoft JhengHei UI"/>
            <family val="2"/>
            <charset val="136"/>
            <scheme val="none"/>
          </font>
          <fill>
            <patternFill patternType="solid">
              <fgColor rgb="FFDFDFDF"/>
              <bgColor theme="2" tint="0.59996337778862885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theme="3"/>
            <name val="Microsoft JhengHei UI"/>
            <family val="2"/>
            <charset val="136"/>
            <scheme val="none"/>
          </font>
          <fill>
            <patternFill patternType="solid">
              <fgColor rgb="FFC0C0C0"/>
              <bgColor theme="2" tint="0.59996337778862885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個人支出交叉分析篩選器">
        <x14:slicerStyle name="個人支出交叉分析篩選器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alcChain" Target="calcChain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[TF03427588.xltx]個人支出資料!個人支出資料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2700000" scaled="1"/>
            <a:tileRect/>
          </a:gradFill>
          <a:ln>
            <a:noFill/>
          </a:ln>
          <a:effectLst/>
        </c:spPr>
        <c:marker>
          <c:symbol val="none"/>
        </c:marker>
      </c:pivotFmt>
      <c:pivotFmt>
        <c:idx val="4"/>
        <c:spPr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2700000" scaled="1"/>
            <a:tileRect/>
          </a:gra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3.8250175624598648E-2"/>
          <c:y val="1.7494987039663519E-2"/>
          <c:w val="0.95901312335958"/>
          <c:h val="0.86763958852969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個人支出資料!$C$3</c:f>
              <c:strCache>
                <c:ptCount val="1"/>
                <c:pt idx="0">
                  <c:v>合計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2700000" scaled="1"/>
              <a:tileRect/>
            </a:gradFill>
            <a:ln>
              <a:noFill/>
            </a:ln>
            <a:effectLst/>
          </c:spPr>
          <c:invertIfNegative val="0"/>
          <c:cat>
            <c:multiLvlStrRef>
              <c:f>個人支出資料!$B$4:$B$21</c:f>
              <c:multiLvlStrCache>
                <c:ptCount val="11"/>
                <c:lvl>
                  <c:pt idx="0">
                    <c:v>娛樂</c:v>
                  </c:pt>
                  <c:pt idx="1">
                    <c:v>交通</c:v>
                  </c:pt>
                  <c:pt idx="2">
                    <c:v>日常</c:v>
                  </c:pt>
                  <c:pt idx="3">
                    <c:v>住宅</c:v>
                  </c:pt>
                  <c:pt idx="4">
                    <c:v>交通</c:v>
                  </c:pt>
                  <c:pt idx="5">
                    <c:v>日常</c:v>
                  </c:pt>
                  <c:pt idx="6">
                    <c:v>住宅</c:v>
                  </c:pt>
                  <c:pt idx="7">
                    <c:v>交通</c:v>
                  </c:pt>
                  <c:pt idx="8">
                    <c:v>日常</c:v>
                  </c:pt>
                  <c:pt idx="9">
                    <c:v>娛樂</c:v>
                  </c:pt>
                  <c:pt idx="10">
                    <c:v>日常</c:v>
                  </c:pt>
                </c:lvl>
                <c:lvl>
                  <c:pt idx="0">
                    <c:v>3月</c:v>
                  </c:pt>
                  <c:pt idx="4">
                    <c:v>4月</c:v>
                  </c:pt>
                  <c:pt idx="7">
                    <c:v>5月</c:v>
                  </c:pt>
                  <c:pt idx="8">
                    <c:v>6月</c:v>
                  </c:pt>
                  <c:pt idx="9">
                    <c:v>7月</c:v>
                  </c:pt>
                  <c:pt idx="10">
                    <c:v>8月</c:v>
                  </c:pt>
                </c:lvl>
              </c:multiLvlStrCache>
            </c:multiLvlStrRef>
          </c:cat>
          <c:val>
            <c:numRef>
              <c:f>個人支出資料!$C$4:$C$21</c:f>
              <c:numCache>
                <c:formatCode>General</c:formatCode>
                <c:ptCount val="11"/>
                <c:pt idx="0">
                  <c:v>29</c:v>
                </c:pt>
                <c:pt idx="1">
                  <c:v>21</c:v>
                </c:pt>
                <c:pt idx="2">
                  <c:v>42</c:v>
                </c:pt>
                <c:pt idx="3">
                  <c:v>130</c:v>
                </c:pt>
                <c:pt idx="4">
                  <c:v>75</c:v>
                </c:pt>
                <c:pt idx="5">
                  <c:v>97.75</c:v>
                </c:pt>
                <c:pt idx="6">
                  <c:v>130</c:v>
                </c:pt>
                <c:pt idx="7">
                  <c:v>54</c:v>
                </c:pt>
                <c:pt idx="8">
                  <c:v>12</c:v>
                </c:pt>
                <c:pt idx="9">
                  <c:v>21</c:v>
                </c:pt>
                <c:pt idx="10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3-4ACC-8C3A-2039B3F6B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98433720"/>
        <c:axId val="145578936"/>
      </c:barChart>
      <c:catAx>
        <c:axId val="198433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2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Microsoft JhengHei UI"/>
                <a:ea typeface="Microsoft JhengHei UI"/>
                <a:cs typeface="Microsoft JhengHei UI"/>
              </a:defRPr>
            </a:pPr>
            <a:endParaRPr lang="zh-TW"/>
          </a:p>
        </c:txPr>
        <c:crossAx val="145578936"/>
        <c:crosses val="autoZero"/>
        <c:auto val="1"/>
        <c:lblAlgn val="ctr"/>
        <c:lblOffset val="100"/>
        <c:noMultiLvlLbl val="0"/>
      </c:catAx>
      <c:valAx>
        <c:axId val="145578936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2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Microsoft JhengHei UI"/>
                <a:ea typeface="Microsoft JhengHei UI"/>
                <a:cs typeface="Microsoft JhengHei UI"/>
              </a:defRPr>
            </a:pPr>
            <a:endParaRPr lang="zh-TW"/>
          </a:p>
        </c:txPr>
        <c:crossAx val="198433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/>
          </a:solidFill>
          <a:latin typeface="Microsoft JhengHei UI"/>
          <a:ea typeface="Microsoft JhengHei UI"/>
          <a:cs typeface="Microsoft JhengHei UI"/>
        </a:defRPr>
      </a:pPr>
      <a:endParaRPr lang="zh-TW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190499</xdr:rowOff>
    </xdr:from>
    <xdr:to>
      <xdr:col>5</xdr:col>
      <xdr:colOff>5610226</xdr:colOff>
      <xdr:row>1</xdr:row>
      <xdr:rowOff>3381374</xdr:rowOff>
    </xdr:to>
    <xdr:graphicFrame macro="">
      <xdr:nvGraphicFramePr>
        <xdr:cNvPr id="2" name="個人支出" descr="每個類別支出總額的個人支出樞紐分析圖，依月份分組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161475</xdr:colOff>
      <xdr:row>2</xdr:row>
      <xdr:rowOff>151050</xdr:rowOff>
    </xdr:from>
    <xdr:to>
      <xdr:col>2</xdr:col>
      <xdr:colOff>1541550</xdr:colOff>
      <xdr:row>2</xdr:row>
      <xdr:rowOff>1706250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日期">
              <a:extLst>
                <a:ext uri="{FF2B5EF4-FFF2-40B4-BE49-F238E27FC236}">
                  <a16:creationId xmlns:a16="http://schemas.microsoft.com/office/drawing/2014/main" id="{EAEE97D7-84CB-4B6E-9332-8835B35435C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日期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600" y="4399200"/>
              <a:ext cx="2761200" cy="1555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96300</xdr:colOff>
      <xdr:row>2</xdr:row>
      <xdr:rowOff>151050</xdr:rowOff>
    </xdr:from>
    <xdr:to>
      <xdr:col>4</xdr:col>
      <xdr:colOff>850200</xdr:colOff>
      <xdr:row>5</xdr:row>
      <xdr:rowOff>33900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類別">
              <a:extLst>
                <a:ext uri="{FF2B5EF4-FFF2-40B4-BE49-F238E27FC236}">
                  <a16:creationId xmlns:a16="http://schemas.microsoft.com/office/drawing/2014/main" id="{4DB18FE2-0965-4C13-B5E0-3667185BEBE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類別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87200" y="4399200"/>
              <a:ext cx="2163600" cy="2073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87150</xdr:colOff>
      <xdr:row>2</xdr:row>
      <xdr:rowOff>151050</xdr:rowOff>
    </xdr:from>
    <xdr:to>
      <xdr:col>5</xdr:col>
      <xdr:colOff>5515950</xdr:colOff>
      <xdr:row>5</xdr:row>
      <xdr:rowOff>33900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子類別">
              <a:extLst>
                <a:ext uri="{FF2B5EF4-FFF2-40B4-BE49-F238E27FC236}">
                  <a16:creationId xmlns:a16="http://schemas.microsoft.com/office/drawing/2014/main" id="{D0432223-E8A3-413A-BA58-49846AD6009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子類別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11700" y="4399200"/>
              <a:ext cx="5428800" cy="2073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此圖案代表交叉分析篩選器。Excel 2010 或更新版本支援交叉分析篩選器。
如果圖案是在舊版 Excel 中修改，或如果活頁簿是在 Excel 2003 或較舊版本中儲存，則交叉分析篩選器無法使用。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243.655357638891" createdVersion="5" refreshedVersion="6" minRefreshableVersion="3" recordCount="20" xr:uid="{00000000-000A-0000-FFFF-FFFF00000000}">
  <cacheSource type="worksheet">
    <worksheetSource name="支出"/>
  </cacheSource>
  <cacheFields count="5">
    <cacheField name="日期" numFmtId="180">
      <sharedItems containsSemiMixedTypes="0" containsNonDate="0" containsDate="1" containsString="0" minDate="2018-03-02T00:00:00" maxDate="2018-08-02T00:00:00" count="10">
        <d v="2018-03-02T00:00:00"/>
        <d v="2018-03-04T00:00:00"/>
        <d v="2018-03-06T00:00:00"/>
        <d v="2018-04-02T00:00:00"/>
        <d v="2018-04-04T00:00:00"/>
        <d v="2018-04-06T00:00:00"/>
        <d v="2018-05-01T00:00:00"/>
        <d v="2018-06-01T00:00:00"/>
        <d v="2018-07-01T00:00:00"/>
        <d v="2018-08-01T00:00:00"/>
      </sharedItems>
      <fieldGroup base="0">
        <rangePr groupBy="months" startDate="2018-03-02T00:00:00" endDate="2018-08-02T00:00:00"/>
        <groupItems count="14">
          <s v="&lt;2018/3/2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8/8/2"/>
        </groupItems>
      </fieldGroup>
    </cacheField>
    <cacheField name="類別" numFmtId="0">
      <sharedItems count="8">
        <s v="住宅"/>
        <s v="娛樂"/>
        <s v="日常"/>
        <s v="交通"/>
        <s v="Daily" u="1"/>
        <s v="Housing" u="1"/>
        <s v="Fun" u="1"/>
        <s v="Transport" u="1"/>
      </sharedItems>
    </cacheField>
    <cacheField name="子類別" numFmtId="0">
      <sharedItems count="12">
        <s v="網際網路"/>
        <s v="室內電話"/>
        <s v="電費"/>
        <s v="健身房"/>
        <s v="衣物"/>
        <s v="地鐵月票"/>
        <s v="油資"/>
        <s v="理髮"/>
        <s v="茶/咖啡"/>
        <s v="甜點 / 糖果"/>
        <s v="隱形眼鏡"/>
        <s v="電影院"/>
      </sharedItems>
    </cacheField>
    <cacheField name="金額" numFmtId="179">
      <sharedItems containsSemiMixedTypes="0" containsString="0" containsNumber="1" minValue="2.75" maxValue="62"/>
    </cacheField>
    <cacheField name="附註" numFmtId="0">
      <sharedItems containsBlank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x v="0"/>
    <n v="29"/>
    <m/>
  </r>
  <r>
    <x v="0"/>
    <x v="0"/>
    <x v="1"/>
    <n v="39"/>
    <m/>
  </r>
  <r>
    <x v="1"/>
    <x v="0"/>
    <x v="2"/>
    <n v="62"/>
    <m/>
  </r>
  <r>
    <x v="1"/>
    <x v="1"/>
    <x v="3"/>
    <n v="29"/>
    <m/>
  </r>
  <r>
    <x v="2"/>
    <x v="2"/>
    <x v="4"/>
    <n v="42"/>
    <m/>
  </r>
  <r>
    <x v="2"/>
    <x v="3"/>
    <x v="5"/>
    <n v="21"/>
    <s v="三月月票"/>
  </r>
  <r>
    <x v="3"/>
    <x v="3"/>
    <x v="6"/>
    <n v="54"/>
    <m/>
  </r>
  <r>
    <x v="3"/>
    <x v="2"/>
    <x v="7"/>
    <n v="12"/>
    <m/>
  </r>
  <r>
    <x v="3"/>
    <x v="2"/>
    <x v="8"/>
    <n v="12"/>
    <m/>
  </r>
  <r>
    <x v="3"/>
    <x v="2"/>
    <x v="9"/>
    <n v="2.75"/>
    <m/>
  </r>
  <r>
    <x v="4"/>
    <x v="0"/>
    <x v="0"/>
    <n v="29"/>
    <m/>
  </r>
  <r>
    <x v="4"/>
    <x v="0"/>
    <x v="1"/>
    <n v="39"/>
    <m/>
  </r>
  <r>
    <x v="4"/>
    <x v="0"/>
    <x v="2"/>
    <n v="62"/>
    <m/>
  </r>
  <r>
    <x v="4"/>
    <x v="2"/>
    <x v="10"/>
    <n v="29"/>
    <m/>
  </r>
  <r>
    <x v="5"/>
    <x v="2"/>
    <x v="4"/>
    <n v="42"/>
    <m/>
  </r>
  <r>
    <x v="5"/>
    <x v="3"/>
    <x v="5"/>
    <n v="21"/>
    <s v="四月月票"/>
  </r>
  <r>
    <x v="6"/>
    <x v="3"/>
    <x v="6"/>
    <n v="54"/>
    <m/>
  </r>
  <r>
    <x v="7"/>
    <x v="2"/>
    <x v="7"/>
    <n v="12"/>
    <m/>
  </r>
  <r>
    <x v="8"/>
    <x v="1"/>
    <x v="11"/>
    <n v="21"/>
    <s v="經典電影之夜"/>
  </r>
  <r>
    <x v="9"/>
    <x v="2"/>
    <x v="9"/>
    <n v="2.7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個人支出資料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chartFormat="10">
  <location ref="B3:C21" firstHeaderRow="1" firstDataRow="1" firstDataCol="1"/>
  <pivotFields count="5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9">
        <item x="1"/>
        <item sd="0" m="1" x="6"/>
        <item sd="0" m="1" x="7"/>
        <item m="1" x="4"/>
        <item m="1" x="5"/>
        <item x="3"/>
        <item x="2"/>
        <item x="0"/>
        <item t="default" sd="0"/>
      </items>
    </pivotField>
    <pivotField showAll="0">
      <items count="13">
        <item x="5"/>
        <item x="4"/>
        <item x="6"/>
        <item x="1"/>
        <item x="8"/>
        <item x="3"/>
        <item x="7"/>
        <item x="9"/>
        <item x="2"/>
        <item x="11"/>
        <item x="0"/>
        <item x="10"/>
        <item t="default"/>
      </items>
    </pivotField>
    <pivotField dataField="1" showAll="0"/>
    <pivotField showAll="0"/>
  </pivotFields>
  <rowFields count="2">
    <field x="0"/>
    <field x="1"/>
  </rowFields>
  <rowItems count="18">
    <i>
      <x v="3"/>
    </i>
    <i r="1">
      <x/>
    </i>
    <i r="1">
      <x v="5"/>
    </i>
    <i r="1">
      <x v="6"/>
    </i>
    <i r="1">
      <x v="7"/>
    </i>
    <i>
      <x v="4"/>
    </i>
    <i r="1">
      <x v="5"/>
    </i>
    <i r="1">
      <x v="6"/>
    </i>
    <i r="1">
      <x v="7"/>
    </i>
    <i>
      <x v="5"/>
    </i>
    <i r="1">
      <x v="5"/>
    </i>
    <i>
      <x v="6"/>
    </i>
    <i r="1">
      <x v="6"/>
    </i>
    <i>
      <x v="7"/>
    </i>
    <i r="1">
      <x/>
    </i>
    <i>
      <x v="8"/>
    </i>
    <i r="1">
      <x v="6"/>
    </i>
    <i t="grand">
      <x/>
    </i>
  </rowItems>
  <colItems count="1">
    <i/>
  </colItems>
  <dataFields count="1">
    <dataField name="加總 - 金額" fld="3" baseField="0" baseItem="0"/>
  </dataFields>
  <formats count="13"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0" type="button" dataOnly="0" labelOnly="1" outline="0" axis="axisRow" fieldPosition="0"/>
    </format>
    <format dxfId="22">
      <pivotArea dataOnly="0" labelOnly="1" outline="0" axis="axisValues" fieldPosition="0"/>
    </format>
    <format dxfId="21">
      <pivotArea dataOnly="0" labelOnly="1" fieldPosition="0">
        <references count="1">
          <reference field="0" count="6">
            <x v="3"/>
            <x v="4"/>
            <x v="5"/>
            <x v="6"/>
            <x v="7"/>
            <x v="8"/>
          </reference>
        </references>
      </pivotArea>
    </format>
    <format dxfId="20">
      <pivotArea dataOnly="0" labelOnly="1" grandRow="1" outline="0" fieldPosition="0"/>
    </format>
    <format dxfId="19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18">
      <pivotArea dataOnly="0" labelOnly="1" fieldPosition="0">
        <references count="2">
          <reference field="0" count="1" selected="0">
            <x v="4"/>
          </reference>
          <reference field="1" count="3">
            <x v="2"/>
            <x v="3"/>
            <x v="4"/>
          </reference>
        </references>
      </pivotArea>
    </format>
    <format dxfId="17">
      <pivotArea dataOnly="0" labelOnly="1" fieldPosition="0">
        <references count="2">
          <reference field="0" count="1" selected="0">
            <x v="5"/>
          </reference>
          <reference field="1" count="1">
            <x v="2"/>
          </reference>
        </references>
      </pivotArea>
    </format>
    <format dxfId="16">
      <pivotArea dataOnly="0" labelOnly="1" fieldPosition="0">
        <references count="2">
          <reference field="0" count="1" selected="0">
            <x v="6"/>
          </reference>
          <reference field="1" count="1">
            <x v="3"/>
          </reference>
        </references>
      </pivotArea>
    </format>
    <format dxfId="15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14">
      <pivotArea dataOnly="0" labelOnly="1" fieldPosition="0">
        <references count="2">
          <reference field="0" count="1" selected="0">
            <x v="8"/>
          </reference>
          <reference field="1" count="1">
            <x v="3"/>
          </reference>
        </references>
      </pivotArea>
    </format>
    <format dxfId="13">
      <pivotArea dataOnly="0" labelOnly="1" outline="0" axis="axisValues" fieldPosition="0"/>
    </format>
  </formats>
  <chartFormats count="1"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個人支出資料" altTextSummary="每月支出總額的樞紐分析圖資料來源，依支出類別分組。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日期" xr10:uid="{1D6BFFAF-9F89-4BCC-8107-D851D65FA925}" sourceName="日期">
  <pivotTables>
    <pivotTable tabId="4" name="個人支出資料"/>
  </pivotTables>
  <data>
    <tabular pivotCacheId="2" showMissing="0">
      <items count="14">
        <i x="3" s="1"/>
        <i x="4" s="1"/>
        <i x="5" s="1"/>
        <i x="6" s="1"/>
        <i x="7" s="1"/>
        <i x="8" s="1"/>
        <i x="0" s="1" nd="1"/>
        <i x="13" s="1" nd="1"/>
        <i x="10" s="1" nd="1"/>
        <i x="11" s="1" nd="1"/>
        <i x="12" s="1" nd="1"/>
        <i x="1" s="1" nd="1"/>
        <i x="2" s="1" nd="1"/>
        <i x="9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類別" xr10:uid="{AD731E18-D133-4F11-84F1-27277DE09CEA}" sourceName="類別">
  <pivotTables>
    <pivotTable tabId="4" name="個人支出資料"/>
  </pivotTables>
  <data>
    <tabular pivotCacheId="2" showMissing="0">
      <items count="8">
        <i x="2" s="1"/>
        <i x="3" s="1"/>
        <i x="0" s="1"/>
        <i x="1" s="1"/>
        <i x="4" s="1" nd="1"/>
        <i x="6" s="1" nd="1"/>
        <i x="5" s="1" nd="1"/>
        <i x="7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子類別" xr10:uid="{B8D0C6E7-A71C-485D-A312-153A28DA8597}" sourceName="子類別">
  <pivotTables>
    <pivotTable tabId="4" name="個人支出資料"/>
  </pivotTables>
  <data>
    <tabular pivotCacheId="2" showMissing="0">
      <items count="12">
        <i x="5" s="1"/>
        <i x="4" s="1"/>
        <i x="6" s="1"/>
        <i x="1" s="1"/>
        <i x="8" s="1"/>
        <i x="3" s="1"/>
        <i x="7" s="1"/>
        <i x="9" s="1"/>
        <i x="2" s="1"/>
        <i x="11" s="1"/>
        <i x="0" s="1"/>
        <i x="1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日期" xr10:uid="{5B58FBFD-100A-454A-9132-4D158E2B8333}" cache="Slicer_日期" caption="日期" columnCount="3" rowHeight="183600"/>
  <slicer name="類別" xr10:uid="{DB7F65A3-A5B0-4CAF-96E1-E3FFC7BA07D9}" cache="Slicer_類別" caption="類別" columnCount="2" rowHeight="183600"/>
  <slicer name="子類別" xr10:uid="{0093B65E-1D84-4D06-B3C7-E365F01C6AB8}" cache="Slicer_子類別" caption="子類別" columnCount="4" rowHeight="1836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支出" displayName="支出" ref="B2:F22" totalsRowShown="0" headerRowDxfId="31" dataDxfId="30">
  <autoFilter ref="B2:F22" xr:uid="{00000000-0009-0000-0100-00000C000000}"/>
  <sortState ref="B3:F22">
    <sortCondition ref="B2:B22"/>
  </sortState>
  <tableColumns count="5">
    <tableColumn id="1" xr3:uid="{00000000-0010-0000-0000-000001000000}" name="日期" dataCellStyle="日期"/>
    <tableColumn id="2" xr3:uid="{00000000-0010-0000-0000-000002000000}" name="類別" dataDxfId="29"/>
    <tableColumn id="3" xr3:uid="{00000000-0010-0000-0000-000003000000}" name="子類別" dataDxfId="28"/>
    <tableColumn id="6" xr3:uid="{00000000-0010-0000-0000-000006000000}" name="金額" dataDxfId="27" dataCellStyle="貨幣"/>
    <tableColumn id="4" xr3:uid="{00000000-0010-0000-0000-000004000000}" name="附註" dataDxfId="26"/>
  </tableColumns>
  <tableStyleInfo name="支出記錄" showFirstColumn="0" showLastColumn="0" showRowStripes="1" showColumnStripes="0"/>
  <extLst>
    <ext xmlns:x14="http://schemas.microsoft.com/office/spreadsheetml/2009/9/main" uri="{504A1905-F514-4f6f-8877-14C23A59335A}">
      <x14:table altTextSummary="在此表格中輸入日期、類別、子類別、金額和附註"/>
    </ext>
  </extLst>
</table>
</file>

<file path=xl/theme/theme1.xml><?xml version="1.0" encoding="utf-8"?>
<a:theme xmlns:a="http://schemas.openxmlformats.org/drawingml/2006/main" name="Office Theme">
  <a:themeElements>
    <a:clrScheme name="Personal Expense Calculator">
      <a:dk1>
        <a:sysClr val="windowText" lastClr="000000"/>
      </a:dk1>
      <a:lt1>
        <a:sysClr val="window" lastClr="FFFFFF"/>
      </a:lt1>
      <a:dk2>
        <a:srgbClr val="1D3641"/>
      </a:dk2>
      <a:lt2>
        <a:srgbClr val="F9FAF5"/>
      </a:lt2>
      <a:accent1>
        <a:srgbClr val="759AA5"/>
      </a:accent1>
      <a:accent2>
        <a:srgbClr val="F56B12"/>
      </a:accent2>
      <a:accent3>
        <a:srgbClr val="99987F"/>
      </a:accent3>
      <a:accent4>
        <a:srgbClr val="90AC97"/>
      </a:accent4>
      <a:accent5>
        <a:srgbClr val="CFC60D"/>
      </a:accent5>
      <a:accent6>
        <a:srgbClr val="B9AB6F"/>
      </a:accent6>
      <a:hlink>
        <a:srgbClr val="66AACD"/>
      </a:hlink>
      <a:folHlink>
        <a:srgbClr val="809DB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/>
  </sheetPr>
  <dimension ref="A1:F3"/>
  <sheetViews>
    <sheetView showGridLines="0" tabSelected="1" zoomScaleNormal="100" workbookViewId="0"/>
  </sheetViews>
  <sheetFormatPr defaultColWidth="6.109375" defaultRowHeight="15" customHeight="1" x14ac:dyDescent="0.25"/>
  <cols>
    <col min="1" max="1" width="2.77734375" style="12" customWidth="1"/>
    <col min="2" max="2" width="16.109375" style="12" customWidth="1"/>
    <col min="3" max="3" width="20.6640625" style="12" customWidth="1"/>
    <col min="4" max="4" width="16.44140625" style="12" customWidth="1"/>
    <col min="5" max="5" width="13.109375" style="12" customWidth="1"/>
    <col min="6" max="6" width="65.5546875" style="12" customWidth="1"/>
    <col min="7" max="7" width="2.77734375" style="3" customWidth="1"/>
    <col min="8" max="16384" width="6.109375" style="3"/>
  </cols>
  <sheetData>
    <row r="1" spans="2:6" ht="63" customHeight="1" thickBot="1" x14ac:dyDescent="0.3">
      <c r="B1" s="16" t="s">
        <v>0</v>
      </c>
      <c r="C1" s="16"/>
      <c r="D1" s="16"/>
      <c r="E1" s="16"/>
      <c r="F1" s="4" t="s">
        <v>4</v>
      </c>
    </row>
    <row r="2" spans="2:6" ht="272.10000000000002" customHeight="1" thickTop="1" x14ac:dyDescent="0.25">
      <c r="B2" s="15" t="s">
        <v>1</v>
      </c>
      <c r="C2" s="15"/>
      <c r="D2" s="15"/>
      <c r="E2" s="15"/>
      <c r="F2" s="15"/>
    </row>
    <row r="3" spans="2:6" ht="142.5" customHeight="1" x14ac:dyDescent="0.25">
      <c r="B3" s="15" t="s">
        <v>2</v>
      </c>
      <c r="C3" s="15"/>
      <c r="D3" s="15" t="s">
        <v>3</v>
      </c>
      <c r="E3" s="15"/>
      <c r="F3" s="13" t="s">
        <v>5</v>
      </c>
    </row>
  </sheetData>
  <sheetProtection selectLockedCells="1" pivotTables="0" selectUnlockedCells="1"/>
  <mergeCells count="4">
    <mergeCell ref="B2:F2"/>
    <mergeCell ref="B1:E1"/>
    <mergeCell ref="B3:C3"/>
    <mergeCell ref="D3:E3"/>
  </mergeCells>
  <phoneticPr fontId="20" type="noConversion"/>
  <dataValidations count="3">
    <dataValidation allowBlank="1" showInputMessage="1" showErrorMessage="1" prompt="您可以在此活頁簿中建立個人支出計算工具。儲存格 B2 為顯示每個類別和月份支出的樞紐分析圖。選取儲存格 F1 以瀏覽至 [支出記錄] 工作表" sqref="A1" xr:uid="{00000000-0002-0000-0000-000000000000}"/>
    <dataValidation allowBlank="1" showInputMessage="1" showErrorMessage="1" prompt="此儲存格為本工作表的標題。下方儲存格為 [個人支出] 樞紐分析圖。右側儲存格為 [個人支出] 工作表的瀏覽連結" sqref="B1:E1" xr:uid="{00000000-0002-0000-0000-000001000000}"/>
    <dataValidation allowBlank="1" showInputMessage="1" showErrorMessage="1" prompt="此儲存格為 [個人支出] 工作表的瀏覽連結" sqref="F1" xr:uid="{00000000-0002-0000-0000-000002000000}"/>
  </dataValidations>
  <hyperlinks>
    <hyperlink ref="F1" location="支出記錄!A1" tooltip="選取以瀏覽至 [支出記錄] 工作表" display="移至 [支出記錄] &gt;" xr:uid="{00000000-0004-0000-0000-000000000000}"/>
  </hyperlinks>
  <pageMargins left="0.7" right="0.7" top="0.75" bottom="0.75" header="0.3" footer="0.3"/>
  <pageSetup paperSize="9" fitToHeight="0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/>
  </sheetPr>
  <dimension ref="A1:F22"/>
  <sheetViews>
    <sheetView showGridLines="0" zoomScaleNormal="100" workbookViewId="0"/>
  </sheetViews>
  <sheetFormatPr defaultRowHeight="30" customHeight="1" x14ac:dyDescent="0.25"/>
  <cols>
    <col min="1" max="1" width="2.77734375" customWidth="1"/>
    <col min="2" max="2" width="16.109375" customWidth="1"/>
    <col min="3" max="3" width="20.6640625" customWidth="1"/>
    <col min="4" max="4" width="16.44140625" customWidth="1"/>
    <col min="5" max="5" width="13.109375" customWidth="1"/>
    <col min="6" max="6" width="38.109375" customWidth="1"/>
    <col min="7" max="7" width="2.77734375" customWidth="1"/>
  </cols>
  <sheetData>
    <row r="1" spans="1:6" s="3" customFormat="1" ht="63" customHeight="1" thickBot="1" x14ac:dyDescent="0.3">
      <c r="B1" s="17" t="s">
        <v>6</v>
      </c>
      <c r="C1" s="17"/>
      <c r="D1" s="17"/>
      <c r="E1" s="17"/>
      <c r="F1" s="4" t="s">
        <v>27</v>
      </c>
    </row>
    <row r="2" spans="1:6" s="3" customFormat="1" ht="30" customHeight="1" thickTop="1" x14ac:dyDescent="0.25">
      <c r="A2"/>
      <c r="B2" s="1" t="s">
        <v>7</v>
      </c>
      <c r="C2" s="1" t="s">
        <v>8</v>
      </c>
      <c r="D2" s="1" t="s">
        <v>13</v>
      </c>
      <c r="E2" s="2" t="s">
        <v>26</v>
      </c>
      <c r="F2" s="1" t="s">
        <v>28</v>
      </c>
    </row>
    <row r="3" spans="1:6" s="3" customFormat="1" ht="30" customHeight="1" x14ac:dyDescent="0.25">
      <c r="B3" s="14">
        <f ca="1">DATE(YEAR(TODAY()),3,2)</f>
        <v>43161</v>
      </c>
      <c r="C3" s="5" t="s">
        <v>9</v>
      </c>
      <c r="D3" s="5" t="s">
        <v>14</v>
      </c>
      <c r="E3" s="7">
        <v>29</v>
      </c>
      <c r="F3" s="6"/>
    </row>
    <row r="4" spans="1:6" s="3" customFormat="1" ht="30" customHeight="1" x14ac:dyDescent="0.25">
      <c r="B4" s="14">
        <f t="shared" ref="B4" ca="1" si="0">DATE(YEAR(TODAY()),3,2)</f>
        <v>43161</v>
      </c>
      <c r="C4" s="5" t="s">
        <v>9</v>
      </c>
      <c r="D4" s="5" t="s">
        <v>15</v>
      </c>
      <c r="E4" s="7">
        <v>39</v>
      </c>
      <c r="F4" s="5"/>
    </row>
    <row r="5" spans="1:6" s="3" customFormat="1" ht="30" customHeight="1" x14ac:dyDescent="0.25">
      <c r="B5" s="14">
        <f ca="1">DATE(YEAR(TODAY()),3,4)</f>
        <v>43163</v>
      </c>
      <c r="C5" s="5" t="s">
        <v>9</v>
      </c>
      <c r="D5" s="5" t="s">
        <v>16</v>
      </c>
      <c r="E5" s="7">
        <v>62</v>
      </c>
      <c r="F5" s="5"/>
    </row>
    <row r="6" spans="1:6" s="3" customFormat="1" ht="30" customHeight="1" x14ac:dyDescent="0.25">
      <c r="B6" s="14">
        <f ca="1">DATE(YEAR(TODAY()),3,4)</f>
        <v>43163</v>
      </c>
      <c r="C6" s="5" t="s">
        <v>10</v>
      </c>
      <c r="D6" s="5" t="s">
        <v>17</v>
      </c>
      <c r="E6" s="7">
        <v>29</v>
      </c>
      <c r="F6" s="5"/>
    </row>
    <row r="7" spans="1:6" s="3" customFormat="1" ht="30" customHeight="1" x14ac:dyDescent="0.25">
      <c r="B7" s="14">
        <f ca="1">DATE(YEAR(TODAY()),3,6)</f>
        <v>43165</v>
      </c>
      <c r="C7" s="5" t="s">
        <v>11</v>
      </c>
      <c r="D7" s="5" t="s">
        <v>18</v>
      </c>
      <c r="E7" s="7">
        <v>42</v>
      </c>
      <c r="F7" s="5"/>
    </row>
    <row r="8" spans="1:6" s="3" customFormat="1" ht="30" customHeight="1" x14ac:dyDescent="0.25">
      <c r="B8" s="14">
        <f ca="1">DATE(YEAR(TODAY()),3,6)</f>
        <v>43165</v>
      </c>
      <c r="C8" s="5" t="s">
        <v>12</v>
      </c>
      <c r="D8" s="5" t="s">
        <v>19</v>
      </c>
      <c r="E8" s="7">
        <v>21</v>
      </c>
      <c r="F8" s="5" t="s">
        <v>29</v>
      </c>
    </row>
    <row r="9" spans="1:6" s="3" customFormat="1" ht="30" customHeight="1" x14ac:dyDescent="0.25">
      <c r="B9" s="14">
        <f ca="1">DATE(YEAR(TODAY()),4,2)</f>
        <v>43192</v>
      </c>
      <c r="C9" s="5" t="s">
        <v>12</v>
      </c>
      <c r="D9" s="5" t="s">
        <v>20</v>
      </c>
      <c r="E9" s="7">
        <v>54</v>
      </c>
      <c r="F9" s="5"/>
    </row>
    <row r="10" spans="1:6" s="3" customFormat="1" ht="30" customHeight="1" x14ac:dyDescent="0.25">
      <c r="B10" s="14">
        <f t="shared" ref="B10:B12" ca="1" si="1">DATE(YEAR(TODAY()),4,2)</f>
        <v>43192</v>
      </c>
      <c r="C10" s="5" t="s">
        <v>11</v>
      </c>
      <c r="D10" s="5" t="s">
        <v>21</v>
      </c>
      <c r="E10" s="7">
        <v>12</v>
      </c>
      <c r="F10" s="5"/>
    </row>
    <row r="11" spans="1:6" s="3" customFormat="1" ht="30" customHeight="1" x14ac:dyDescent="0.25">
      <c r="B11" s="14">
        <f t="shared" ca="1" si="1"/>
        <v>43192</v>
      </c>
      <c r="C11" s="5" t="s">
        <v>11</v>
      </c>
      <c r="D11" s="5" t="s">
        <v>22</v>
      </c>
      <c r="E11" s="7">
        <v>12</v>
      </c>
      <c r="F11" s="5"/>
    </row>
    <row r="12" spans="1:6" s="3" customFormat="1" ht="30" customHeight="1" x14ac:dyDescent="0.25">
      <c r="B12" s="14">
        <f t="shared" ca="1" si="1"/>
        <v>43192</v>
      </c>
      <c r="C12" s="5" t="s">
        <v>11</v>
      </c>
      <c r="D12" s="5" t="s">
        <v>23</v>
      </c>
      <c r="E12" s="7">
        <v>2.75</v>
      </c>
      <c r="F12" s="5"/>
    </row>
    <row r="13" spans="1:6" s="3" customFormat="1" ht="30" customHeight="1" x14ac:dyDescent="0.25">
      <c r="B13" s="14">
        <f ca="1">DATE(YEAR(TODAY()),4,4)</f>
        <v>43194</v>
      </c>
      <c r="C13" s="5" t="s">
        <v>9</v>
      </c>
      <c r="D13" s="5" t="s">
        <v>14</v>
      </c>
      <c r="E13" s="7">
        <v>29</v>
      </c>
      <c r="F13" s="5"/>
    </row>
    <row r="14" spans="1:6" s="3" customFormat="1" ht="30" customHeight="1" x14ac:dyDescent="0.25">
      <c r="B14" s="14">
        <f ca="1">DATE(YEAR(TODAY()),4,4)</f>
        <v>43194</v>
      </c>
      <c r="C14" s="5" t="s">
        <v>9</v>
      </c>
      <c r="D14" s="5" t="s">
        <v>15</v>
      </c>
      <c r="E14" s="7">
        <v>39</v>
      </c>
      <c r="F14" s="5"/>
    </row>
    <row r="15" spans="1:6" s="3" customFormat="1" ht="30" customHeight="1" x14ac:dyDescent="0.25">
      <c r="B15" s="14">
        <f ca="1">DATE(YEAR(TODAY()),4,4)</f>
        <v>43194</v>
      </c>
      <c r="C15" s="5" t="s">
        <v>9</v>
      </c>
      <c r="D15" s="5" t="s">
        <v>16</v>
      </c>
      <c r="E15" s="7">
        <v>62</v>
      </c>
      <c r="F15" s="5"/>
    </row>
    <row r="16" spans="1:6" s="3" customFormat="1" ht="30" customHeight="1" x14ac:dyDescent="0.25">
      <c r="B16" s="14">
        <f ca="1">DATE(YEAR(TODAY()),4,4)</f>
        <v>43194</v>
      </c>
      <c r="C16" s="5" t="s">
        <v>11</v>
      </c>
      <c r="D16" s="5" t="s">
        <v>24</v>
      </c>
      <c r="E16" s="7">
        <v>29</v>
      </c>
      <c r="F16" s="5"/>
    </row>
    <row r="17" spans="2:6" s="3" customFormat="1" ht="30" customHeight="1" x14ac:dyDescent="0.25">
      <c r="B17" s="14">
        <f ca="1">DATE(YEAR(TODAY()),4,6)</f>
        <v>43196</v>
      </c>
      <c r="C17" s="5" t="s">
        <v>11</v>
      </c>
      <c r="D17" s="5" t="s">
        <v>18</v>
      </c>
      <c r="E17" s="7">
        <v>42</v>
      </c>
      <c r="F17" s="5"/>
    </row>
    <row r="18" spans="2:6" s="3" customFormat="1" ht="30" customHeight="1" x14ac:dyDescent="0.25">
      <c r="B18" s="14">
        <f ca="1">DATE(YEAR(TODAY()),4,6)</f>
        <v>43196</v>
      </c>
      <c r="C18" s="5" t="s">
        <v>12</v>
      </c>
      <c r="D18" s="5" t="s">
        <v>19</v>
      </c>
      <c r="E18" s="7">
        <v>21</v>
      </c>
      <c r="F18" s="5" t="s">
        <v>30</v>
      </c>
    </row>
    <row r="19" spans="2:6" s="3" customFormat="1" ht="30" customHeight="1" x14ac:dyDescent="0.25">
      <c r="B19" s="14">
        <f ca="1">DATE(YEAR(TODAY()),5,1)</f>
        <v>43221</v>
      </c>
      <c r="C19" s="5" t="s">
        <v>12</v>
      </c>
      <c r="D19" s="5" t="s">
        <v>20</v>
      </c>
      <c r="E19" s="7">
        <v>54</v>
      </c>
      <c r="F19" s="5"/>
    </row>
    <row r="20" spans="2:6" s="3" customFormat="1" ht="30" customHeight="1" x14ac:dyDescent="0.25">
      <c r="B20" s="14">
        <f ca="1">DATE(YEAR(TODAY()),6,1)</f>
        <v>43252</v>
      </c>
      <c r="C20" s="5" t="s">
        <v>11</v>
      </c>
      <c r="D20" s="5" t="s">
        <v>21</v>
      </c>
      <c r="E20" s="7">
        <v>12</v>
      </c>
      <c r="F20" s="5"/>
    </row>
    <row r="21" spans="2:6" s="3" customFormat="1" ht="30" customHeight="1" x14ac:dyDescent="0.25">
      <c r="B21" s="14">
        <f ca="1">DATE(YEAR(TODAY()),7,1)</f>
        <v>43282</v>
      </c>
      <c r="C21" s="5" t="s">
        <v>10</v>
      </c>
      <c r="D21" s="5" t="s">
        <v>25</v>
      </c>
      <c r="E21" s="7">
        <v>21</v>
      </c>
      <c r="F21" s="5" t="s">
        <v>31</v>
      </c>
    </row>
    <row r="22" spans="2:6" s="3" customFormat="1" ht="30" customHeight="1" x14ac:dyDescent="0.25">
      <c r="B22" s="14">
        <f ca="1">DATE(YEAR(TODAY()),8,1)</f>
        <v>43313</v>
      </c>
      <c r="C22" s="5" t="s">
        <v>11</v>
      </c>
      <c r="D22" s="5" t="s">
        <v>23</v>
      </c>
      <c r="E22" s="7">
        <v>2.75</v>
      </c>
      <c r="F22" s="5"/>
    </row>
  </sheetData>
  <mergeCells count="1">
    <mergeCell ref="B1:E1"/>
  </mergeCells>
  <phoneticPr fontId="20" type="noConversion"/>
  <dataValidations count="10">
    <dataValidation type="date" operator="greaterThan" allowBlank="1" showInputMessage="1" showErrorMessage="1" sqref="B3:B22" xr:uid="{00000000-0002-0000-0100-000000000000}">
      <formula1>40544</formula1>
    </dataValidation>
    <dataValidation type="decimal" allowBlank="1" showInputMessage="1" showErrorMessage="1" sqref="E3:E22" xr:uid="{00000000-0002-0000-0100-000001000000}">
      <formula1>0</formula1>
      <formula2>100000</formula2>
    </dataValidation>
    <dataValidation allowBlank="1" showInputMessage="1" showErrorMessage="1" prompt="在此工作表中建立支出記錄。選取儲存格 F1 以瀏覽至 [儀表板]。在 [支出] 表格中輸入支出詳細資料" sqref="A1" xr:uid="{00000000-0002-0000-0100-000002000000}"/>
    <dataValidation allowBlank="1" showInputMessage="1" showErrorMessage="1" prompt="此儲存格為本工作表的標題。右側儲存格為 [儀表板] 工作表的瀏覽連結。在下方表格中輸入詳細資料" sqref="B1:E1" xr:uid="{00000000-0002-0000-0100-000003000000}"/>
    <dataValidation allowBlank="1" showInputMessage="1" showErrorMessage="1" prompt="此儲存格為 [儀表板] 工作表的瀏覽連結" sqref="F1" xr:uid="{00000000-0002-0000-0100-000004000000}"/>
    <dataValidation allowBlank="1" showInputMessage="1" showErrorMessage="1" prompt="在此標題下方的欄中輸入日期。使用標題篩選來尋找特定項目" sqref="B2" xr:uid="{00000000-0002-0000-0100-000005000000}"/>
    <dataValidation allowBlank="1" showInputMessage="1" showErrorMessage="1" prompt="請在此標題下方的欄中輸入類別" sqref="C2" xr:uid="{00000000-0002-0000-0100-000006000000}"/>
    <dataValidation allowBlank="1" showInputMessage="1" showErrorMessage="1" prompt="請在此標題下方的欄中輸入子類別" sqref="D2" xr:uid="{00000000-0002-0000-0100-000007000000}"/>
    <dataValidation allowBlank="1" showInputMessage="1" showErrorMessage="1" prompt="在此標題下方的欄中輸入金額" sqref="E2" xr:uid="{00000000-0002-0000-0100-000008000000}"/>
    <dataValidation allowBlank="1" showInputMessage="1" showErrorMessage="1" prompt="在此標題下方的欄中輸入附註" sqref="F2" xr:uid="{00000000-0002-0000-0100-000009000000}"/>
  </dataValidations>
  <hyperlinks>
    <hyperlink ref="F1" location="儀表板!A1" tooltip="選取以瀏覽到 [儀表板] 工作表" display="&lt; 移至 [儀表板]" xr:uid="{00000000-0004-0000-0100-000000000000}"/>
  </hyperlink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D21"/>
  <sheetViews>
    <sheetView workbookViewId="0"/>
  </sheetViews>
  <sheetFormatPr defaultColWidth="8.77734375" defaultRowHeight="15" x14ac:dyDescent="0.25"/>
  <cols>
    <col min="1" max="1" width="3" style="3" customWidth="1"/>
    <col min="2" max="2" width="9.6640625" style="3" bestFit="1" customWidth="1"/>
    <col min="3" max="3" width="11.33203125" style="3" bestFit="1" customWidth="1"/>
    <col min="4" max="4" width="36.5546875" style="3" customWidth="1"/>
    <col min="5" max="5" width="2.77734375" style="3" customWidth="1"/>
    <col min="6" max="16384" width="8.77734375" style="3"/>
  </cols>
  <sheetData>
    <row r="1" spans="1:4" s="8" customFormat="1" ht="53.25" customHeight="1" thickBot="1" x14ac:dyDescent="0.3">
      <c r="A1" s="3"/>
      <c r="B1" s="18" t="s">
        <v>32</v>
      </c>
      <c r="C1" s="18"/>
      <c r="D1" s="18"/>
    </row>
    <row r="2" spans="1:4" ht="72.599999999999994" customHeight="1" thickTop="1" x14ac:dyDescent="0.25">
      <c r="B2" s="19" t="s">
        <v>33</v>
      </c>
      <c r="C2" s="19"/>
      <c r="D2" s="19"/>
    </row>
    <row r="3" spans="1:4" x14ac:dyDescent="0.25">
      <c r="B3" s="3" t="s">
        <v>34</v>
      </c>
      <c r="C3" s="3" t="s">
        <v>42</v>
      </c>
    </row>
    <row r="4" spans="1:4" x14ac:dyDescent="0.25">
      <c r="B4" s="9" t="s">
        <v>36</v>
      </c>
      <c r="C4" s="10">
        <v>222</v>
      </c>
    </row>
    <row r="5" spans="1:4" x14ac:dyDescent="0.25">
      <c r="B5" s="11" t="s">
        <v>10</v>
      </c>
      <c r="C5" s="10">
        <v>29</v>
      </c>
    </row>
    <row r="6" spans="1:4" x14ac:dyDescent="0.25">
      <c r="B6" s="11" t="s">
        <v>12</v>
      </c>
      <c r="C6" s="10">
        <v>21</v>
      </c>
    </row>
    <row r="7" spans="1:4" x14ac:dyDescent="0.25">
      <c r="B7" s="11" t="s">
        <v>11</v>
      </c>
      <c r="C7" s="10">
        <v>42</v>
      </c>
    </row>
    <row r="8" spans="1:4" x14ac:dyDescent="0.25">
      <c r="B8" s="11" t="s">
        <v>9</v>
      </c>
      <c r="C8" s="10">
        <v>130</v>
      </c>
    </row>
    <row r="9" spans="1:4" x14ac:dyDescent="0.25">
      <c r="B9" s="9" t="s">
        <v>37</v>
      </c>
      <c r="C9" s="10">
        <v>302.75</v>
      </c>
    </row>
    <row r="10" spans="1:4" x14ac:dyDescent="0.25">
      <c r="B10" s="11" t="s">
        <v>12</v>
      </c>
      <c r="C10" s="10">
        <v>75</v>
      </c>
    </row>
    <row r="11" spans="1:4" x14ac:dyDescent="0.25">
      <c r="B11" s="11" t="s">
        <v>11</v>
      </c>
      <c r="C11" s="10">
        <v>97.75</v>
      </c>
    </row>
    <row r="12" spans="1:4" x14ac:dyDescent="0.25">
      <c r="B12" s="11" t="s">
        <v>9</v>
      </c>
      <c r="C12" s="10">
        <v>130</v>
      </c>
    </row>
    <row r="13" spans="1:4" x14ac:dyDescent="0.25">
      <c r="B13" s="9" t="s">
        <v>38</v>
      </c>
      <c r="C13" s="10">
        <v>54</v>
      </c>
    </row>
    <row r="14" spans="1:4" x14ac:dyDescent="0.25">
      <c r="B14" s="11" t="s">
        <v>12</v>
      </c>
      <c r="C14" s="10">
        <v>54</v>
      </c>
    </row>
    <row r="15" spans="1:4" x14ac:dyDescent="0.25">
      <c r="B15" s="9" t="s">
        <v>39</v>
      </c>
      <c r="C15" s="10">
        <v>12</v>
      </c>
    </row>
    <row r="16" spans="1:4" x14ac:dyDescent="0.25">
      <c r="B16" s="11" t="s">
        <v>11</v>
      </c>
      <c r="C16" s="10">
        <v>12</v>
      </c>
    </row>
    <row r="17" spans="2:3" x14ac:dyDescent="0.25">
      <c r="B17" s="9" t="s">
        <v>40</v>
      </c>
      <c r="C17" s="10">
        <v>21</v>
      </c>
    </row>
    <row r="18" spans="2:3" x14ac:dyDescent="0.25">
      <c r="B18" s="11" t="s">
        <v>10</v>
      </c>
      <c r="C18" s="10">
        <v>21</v>
      </c>
    </row>
    <row r="19" spans="2:3" x14ac:dyDescent="0.25">
      <c r="B19" s="9" t="s">
        <v>41</v>
      </c>
      <c r="C19" s="10">
        <v>2.75</v>
      </c>
    </row>
    <row r="20" spans="2:3" x14ac:dyDescent="0.25">
      <c r="B20" s="11" t="s">
        <v>11</v>
      </c>
      <c r="C20" s="10">
        <v>2.75</v>
      </c>
    </row>
    <row r="21" spans="2:3" x14ac:dyDescent="0.25">
      <c r="B21" s="9" t="s">
        <v>35</v>
      </c>
      <c r="C21" s="10">
        <v>614.5</v>
      </c>
    </row>
  </sheetData>
  <mergeCells count="2">
    <mergeCell ref="B1:D1"/>
    <mergeCell ref="B2:D2"/>
  </mergeCells>
  <phoneticPr fontId="20" type="noConversion"/>
  <dataValidations count="2">
    <dataValidation allowBlank="1" showInputMessage="1" showErrorMessage="1" prompt="隱藏的工作表中有樞紐分析表的資料來源，請不要刪除此工作表。刪除此工作表將會影響 [儀表板] 的資料" sqref="A1" xr:uid="{00000000-0002-0000-0200-000000000000}"/>
    <dataValidation allowBlank="1" showInputMessage="1" showErrorMessage="1" prompt="此儲存格為本工作表的標題。從儲存格 B3 開始為樞紐分析圖資料來源" sqref="B1:D1" xr:uid="{00000000-0002-0000-0200-000001000000}"/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儀表板</vt:lpstr>
      <vt:lpstr>支出記錄</vt:lpstr>
      <vt:lpstr>個人支出資料</vt:lpstr>
      <vt:lpstr>支出記錄!Print_Titles</vt:lpstr>
      <vt:lpstr>標題2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2017-12-01T05:10:43Z</dcterms:created>
  <dcterms:modified xsi:type="dcterms:W3CDTF">2018-05-23T07:45:53Z</dcterms:modified>
</cp:coreProperties>
</file>