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 codeName="{E9BAAAF9-E5DE-A45E-5512-C6A5E48AC118}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MIC_060\Template\HOAllSep\Excel\complete\"/>
    </mc:Choice>
  </mc:AlternateContent>
  <bookViews>
    <workbookView xWindow="0" yWindow="0" windowWidth="0" windowHeight="0"/>
  </bookViews>
  <sheets>
    <sheet name="簡易大學預算" sheetId="1" r:id="rId1"/>
    <sheet name="收入與支出總計" sheetId="2" r:id="rId2"/>
  </sheets>
  <definedNames>
    <definedName name="Slicer_描述">#N/A</definedName>
  </definedNames>
  <calcPr calcId="152511"/>
  <pivotCaches>
    <pivotCache cacheId="4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B16" i="1" l="1"/>
  <c r="B3" i="1" l="1"/>
  <c r="B15" i="1" l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<sst xmlns="http://schemas.openxmlformats.org/spreadsheetml/2006/main" count="48" uniqueCount="29">
  <si>
    <t>欄標籤</t>
  </si>
  <si>
    <t>列標籤</t>
  </si>
  <si>
    <t>總計</t>
  </si>
  <si>
    <t>2012年</t>
  </si>
  <si>
    <t>11月</t>
  </si>
  <si>
    <t>記錄您的收入與支出</t>
  </si>
  <si>
    <t>預算篩選條件</t>
  </si>
  <si>
    <t>以月為單位的收入與支出對照</t>
  </si>
  <si>
    <t>收入</t>
  </si>
  <si>
    <t>支出</t>
  </si>
  <si>
    <t>獎學金</t>
  </si>
  <si>
    <t>房租</t>
  </si>
  <si>
    <t>雜貨</t>
  </si>
  <si>
    <t>電話帳單</t>
  </si>
  <si>
    <t>薪資</t>
  </si>
  <si>
    <t>瓦斯</t>
  </si>
  <si>
    <t>派對</t>
  </si>
  <si>
    <t>網際網路與有線電視帳單</t>
  </si>
  <si>
    <t>書籍</t>
  </si>
  <si>
    <t>學費</t>
  </si>
  <si>
    <t>信用卡帳單</t>
  </si>
  <si>
    <t>考試費</t>
  </si>
  <si>
    <t>收入與支出總計</t>
  </si>
  <si>
    <t>以下的樞紐分析表是 [簡易大學預算] 工作表中樞紐分析圖的資料來源。任何變更均可能造成圖表改變或出現錯誤。</t>
  </si>
  <si>
    <t>日期</t>
  </si>
  <si>
    <t>類型</t>
  </si>
  <si>
    <t>描述</t>
  </si>
  <si>
    <t>金額</t>
  </si>
  <si>
    <t>加總 - 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</si>
</sst>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&quot;$&quot;#,##0.00"/>
    <numFmt numFmtId="178" formatCode="&quot;NT$&quot;#,##0.00"/>
  </numFmts>
  <fonts count="9" x14ac:knownFonts="1">
    <font>
      <sz val="10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8"/>
      <color theme="4" tint="0.39994506668294322"/>
      <name val="Calibri"/>
      <family val="2"/>
      <scheme val="major"/>
    </font>
    <font>
      <sz val="9"/>
      <name val="細明體"/>
      <family val="3"/>
      <charset val="136"/>
      <scheme val="minor"/>
    </font>
    <font>
      <b/>
      <sz val="18"/>
      <color theme="4" tint="0.39994506668294322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9"/>
      <color theme="0"/>
      <name val="微軟正黑體"/>
      <family val="2"/>
      <charset val="136"/>
    </font>
    <font>
      <sz val="10"/>
      <color theme="4" tint="0.39997558519241921"/>
      <name val="微軟正黑體"/>
      <family val="2"/>
      <charset val="136"/>
    </font>
    <font>
      <sz val="10"/>
      <color theme="5" tint="0.3999755851924192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3">
    <xf numFmtId="0" fontId="0" fillId="3" borderId="0">
      <alignment vertical="center"/>
    </xf>
    <xf numFmtId="176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</cellStyleXfs>
  <cellXfs count="26">
    <xf numFmtId="0" fontId="0" fillId="3" borderId="0" xfId="0">
      <alignment vertical="center"/>
    </xf>
    <xf numFmtId="0" fontId="4" fillId="2" borderId="0" xfId="2" applyFont="1" applyFill="1" applyAlignment="1">
      <alignment horizontal="left" vertical="center" indent="1"/>
    </xf>
    <xf numFmtId="0" fontId="4" fillId="3" borderId="0" xfId="2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3" borderId="0" xfId="0" applyFont="1">
      <alignment vertical="center"/>
    </xf>
    <xf numFmtId="0" fontId="5" fillId="3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14" fontId="5" fillId="2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4" fillId="3" borderId="0" xfId="2" applyFont="1" applyFill="1" applyAlignment="1">
      <alignment vertical="top"/>
    </xf>
    <xf numFmtId="0" fontId="4" fillId="2" borderId="0" xfId="2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horizontal="right" vertical="center" indent="1"/>
    </xf>
    <xf numFmtId="14" fontId="5" fillId="2" borderId="0" xfId="0" applyNumberFormat="1" applyFont="1" applyFill="1" applyAlignment="1">
      <alignment horizontal="left" vertical="center" indent="1"/>
    </xf>
    <xf numFmtId="178" fontId="5" fillId="2" borderId="0" xfId="0" applyNumberFormat="1" applyFont="1" applyFill="1" applyAlignment="1">
      <alignment horizontal="right" vertical="center" indent="1"/>
    </xf>
    <xf numFmtId="178" fontId="7" fillId="2" borderId="0" xfId="0" applyNumberFormat="1" applyFont="1" applyFill="1" applyAlignment="1">
      <alignment horizontal="right" vertical="center" indent="1"/>
    </xf>
    <xf numFmtId="178" fontId="8" fillId="2" borderId="0" xfId="0" applyNumberFormat="1" applyFont="1" applyFill="1" applyAlignment="1">
      <alignment horizontal="right" vertical="center" indent="1"/>
    </xf>
    <xf numFmtId="178" fontId="5" fillId="2" borderId="0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vertical="center" wrapText="1"/>
    </xf>
  </cellXfs>
  <cellStyles count="3">
    <cellStyle name="一般" xfId="0" builtinId="0" customBuiltin="1"/>
    <cellStyle name="貨幣" xfId="1" builtinId="4"/>
    <cellStyle name="標題" xfId="2" builtinId="15" customBuiltin="1"/>
  </cellStyles>
  <dxfs count="48">
    <dxf>
      <fill>
        <patternFill>
          <bgColor theme="1" tint="0.14999847407452621"/>
        </patternFill>
      </fill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horizontal="right" indent="1" readingOrder="0"/>
    </dxf>
    <dxf>
      <numFmt numFmtId="178" formatCode="&quot;NT$&quot;#,##0.00"/>
    </dxf>
    <dxf>
      <numFmt numFmtId="178" formatCode="&quot;NT$&quot;#,##0.00"/>
    </dxf>
    <dxf>
      <font>
        <color theme="4" tint="0.39997558519241921"/>
      </font>
    </dxf>
    <dxf>
      <font>
        <color theme="5" tint="0.39997558519241921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color theme="5" tint="0.39997558519241921"/>
      </font>
    </dxf>
    <dxf>
      <font>
        <color theme="4" tint="0.39997558519241921"/>
      </font>
    </dxf>
    <dxf>
      <numFmt numFmtId="178" formatCode="&quot;NT$&quot;#,##0.00"/>
    </dxf>
    <dxf>
      <numFmt numFmtId="178" formatCode="&quot;NT$&quot;#,##0.00"/>
    </dxf>
    <dxf>
      <alignment horizontal="right" indent="1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fill>
        <patternFill>
          <bgColor theme="1" tint="0.14999847407452621"/>
        </patternFill>
      </fill>
    </dxf>
    <dxf>
      <font>
        <strike val="0"/>
        <outline val="0"/>
        <shadow val="0"/>
        <u val="none"/>
        <vertAlign val="baseline"/>
        <name val="微軟正黑體"/>
        <scheme val="none"/>
      </font>
      <numFmt numFmtId="178" formatCode="&quot;NT$&quot;#,##0.00"/>
      <fill>
        <patternFill patternType="solid">
          <fgColor indexed="64"/>
          <bgColor theme="1" tint="0.1499984740745262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微軟正黑體"/>
        <scheme val="none"/>
      </font>
      <fill>
        <patternFill patternType="solid">
          <fgColor indexed="64"/>
          <bgColor theme="1" tint="0.149998474074526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微軟正黑體"/>
        <scheme val="none"/>
      </font>
      <fill>
        <patternFill patternType="solid">
          <fgColor indexed="64"/>
          <bgColor theme="1" tint="0.1499984740745262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微軟正黑體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scheme val="none"/>
      </font>
    </dxf>
    <dxf>
      <font>
        <color theme="4" tint="0.39994506668294322"/>
      </font>
    </dxf>
    <dxf>
      <font>
        <color theme="5" tint="0.39994506668294322"/>
      </font>
    </dxf>
    <dxf>
      <font>
        <color theme="4" tint="0.39994506668294322"/>
      </font>
    </dxf>
    <dxf>
      <font>
        <color theme="5" tint="0.39994506668294322"/>
      </font>
    </dxf>
    <dxf>
      <font>
        <name val="Calibri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Simple College Budget" defaultPivotStyle="Income &amp; Expense Totals">
    <tableStyle name="Income &amp; Expense Totals" table="0" count="2">
      <tableStyleElement type="wholeTable" dxfId="47"/>
      <tableStyleElement type="headerRow" dxfId="46"/>
    </tableStyle>
    <tableStyle name="Simple College Budget" pivot="0" count="2">
      <tableStyleElement type="wholeTable" dxfId="45"/>
      <tableStyleElement type="headerRow" dxfId="44"/>
    </tableStyle>
    <tableStyle name="Simple College Budget Slicer" pivot="0" table="0" count="10">
      <tableStyleElement type="wholeTable" dxfId="43"/>
      <tableStyleElement type="headerRow" dxfId="42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[Simple college budget_TP103428901.xltm]收入與支出總計!pvtIncomeAndExpenses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8"/>
      </c:pivotFmt>
      <c:pivotFmt>
        <c:idx val="9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10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 w="0" h="0"/>
          </a:sp3d>
        </c:spP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 w="0" h="0"/>
          </a:sp3d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收入與支出總計!$C$3:$C$4</c:f>
              <c:strCache>
                <c:ptCount val="1"/>
                <c:pt idx="0">
                  <c:v>收入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cat>
            <c:multiLvlStrRef>
              <c:f>收入與支出總計!$B$5:$B$7</c:f>
              <c:multiLvlStrCache>
                <c:ptCount val="1"/>
                <c:lvl>
                  <c:pt idx="0">
                    <c:v>11月</c:v>
                  </c:pt>
                </c:lvl>
                <c:lvl>
                  <c:pt idx="0">
                    <c:v>2012年</c:v>
                  </c:pt>
                </c:lvl>
              </c:multiLvlStrCache>
            </c:multiLvlStrRef>
          </c:cat>
          <c:val>
            <c:numRef>
              <c:f>收入與支出總計!$C$5:$C$7</c:f>
              <c:numCache>
                <c:formatCode>"NT$"#,##0.00</c:formatCode>
                <c:ptCount val="1"/>
                <c:pt idx="0">
                  <c:v>96000</c:v>
                </c:pt>
              </c:numCache>
            </c:numRef>
          </c:val>
        </c:ser>
        <c:ser>
          <c:idx val="1"/>
          <c:order val="1"/>
          <c:tx>
            <c:strRef>
              <c:f>收入與支出總計!$D$3:$D$4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cat>
            <c:multiLvlStrRef>
              <c:f>收入與支出總計!$B$5:$B$7</c:f>
              <c:multiLvlStrCache>
                <c:ptCount val="1"/>
                <c:lvl>
                  <c:pt idx="0">
                    <c:v>11月</c:v>
                  </c:pt>
                </c:lvl>
                <c:lvl>
                  <c:pt idx="0">
                    <c:v>2012年</c:v>
                  </c:pt>
                </c:lvl>
              </c:multiLvlStrCache>
            </c:multiLvlStrRef>
          </c:cat>
          <c:val>
            <c:numRef>
              <c:f>收入與支出總計!$D$5:$D$7</c:f>
              <c:numCache>
                <c:formatCode>"NT$"#,##0.00</c:formatCode>
                <c:ptCount val="1"/>
                <c:pt idx="0">
                  <c:v>86220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420912"/>
        <c:axId val="126421456"/>
      </c:barChart>
      <c:catAx>
        <c:axId val="12642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zh-TW"/>
          </a:p>
        </c:txPr>
        <c:crossAx val="126421456"/>
        <c:crosses val="autoZero"/>
        <c:auto val="1"/>
        <c:lblAlgn val="ctr"/>
        <c:lblOffset val="100"/>
        <c:noMultiLvlLbl val="0"/>
      </c:catAx>
      <c:valAx>
        <c:axId val="126421456"/>
        <c:scaling>
          <c:orientation val="minMax"/>
          <c:min val="0"/>
        </c:scaling>
        <c:delete val="0"/>
        <c:axPos val="l"/>
        <c:majorGridlines/>
        <c:numFmt formatCode="&quot;NT$&quot;#,##0.00" sourceLinked="1"/>
        <c:majorTickMark val="out"/>
        <c:minorTickMark val="none"/>
        <c:tickLblPos val="nextTo"/>
        <c:crossAx val="126420912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114300</xdr:rowOff>
    </xdr:from>
    <xdr:to>
      <xdr:col>13</xdr:col>
      <xdr:colOff>628650</xdr:colOff>
      <xdr:row>14</xdr:row>
      <xdr:rowOff>180975</xdr:rowOff>
    </xdr:to>
    <xdr:graphicFrame macro="">
      <xdr:nvGraphicFramePr>
        <xdr:cNvPr id="3" name="以月為單位的收入與支出對照" descr="顯示每個月的收入和支出摘要的直條圖。" title="以月為單位的收入與支出對照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1</xdr:row>
      <xdr:rowOff>19049</xdr:rowOff>
    </xdr:from>
    <xdr:to>
      <xdr:col>15</xdr:col>
      <xdr:colOff>38101</xdr:colOff>
      <xdr:row>1</xdr:row>
      <xdr:rowOff>209550</xdr:rowOff>
    </xdr:to>
    <xdr:sp macro="[0]!refreshPivots" textlink="">
      <xdr:nvSpPr>
        <xdr:cNvPr id="5" name="更新圖表" descr="按一下以更新樞紐分析圖" title="更新圖表"/>
        <xdr:cNvSpPr/>
      </xdr:nvSpPr>
      <xdr:spPr>
        <a:xfrm>
          <a:off x="8496300" y="390524"/>
          <a:ext cx="1733551" cy="190501"/>
        </a:xfrm>
        <a:prstGeom prst="roundRect">
          <a:avLst>
            <a:gd name="adj" fmla="val 0"/>
          </a:avLst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r"/>
          <a:r>
            <a:rPr lang="zh-TW" altLang="en-US" sz="800" i="0" u="none" smtClean="0">
              <a:solidFill>
                <a:schemeClr val="accent2">
                  <a:lumMod val="60000"/>
                  <a:lumOff val="4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按一下這裡以更新圖表</a:t>
          </a:r>
          <a:endParaRPr lang="en-US" sz="800" i="0" u="sng">
            <a:solidFill>
              <a:schemeClr val="accent2">
                <a:lumMod val="60000"/>
                <a:lumOff val="4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 fPrintsWithSheet="0"/>
  </xdr:twoCellAnchor>
  <xdr:twoCellAnchor editAs="absolute">
    <xdr:from>
      <xdr:col>5</xdr:col>
      <xdr:colOff>238125</xdr:colOff>
      <xdr:row>17</xdr:row>
      <xdr:rowOff>66675</xdr:rowOff>
    </xdr:from>
    <xdr:to>
      <xdr:col>14</xdr:col>
      <xdr:colOff>426750</xdr:colOff>
      <xdr:row>22</xdr:row>
      <xdr:rowOff>205575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預算支出交叉分析篩選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預算支出交叉分析篩選器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29200" y="4991100"/>
              <a:ext cx="5094000" cy="147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此圖案代表表格交叉分析篩選器。Excel 2013 或更新版本支援表格交叉分析篩選器。
如果圖案是在舊版 Excel 中修改，或如果活頁簿是在 Excel 2010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phinwich Jaisuekool" refreshedDate="41247.572610995368" createdVersion="5" refreshedVersion="5" minRefreshableVersion="3" recordCount="14">
  <cacheSource type="worksheet">
    <worksheetSource name="tblIncomeAndExpenses"/>
  </cacheSource>
  <cacheFields count="5">
    <cacheField name="日期" numFmtId="14">
      <sharedItems containsSemiMixedTypes="0" containsNonDate="0" containsDate="1" containsString="0" minDate="2012-11-14T00:00:00" maxDate="2012-11-27T00:00:00" count="10">
        <d v="2012-11-14T00:00:00"/>
        <d v="2012-11-16T00:00:00"/>
        <d v="2012-11-17T00:00:00"/>
        <d v="2012-11-18T00:00:00"/>
        <d v="2012-11-19T00:00:00"/>
        <d v="2012-11-20T00:00:00"/>
        <d v="2012-11-22T00:00:00"/>
        <d v="2012-11-23T00:00:00"/>
        <d v="2012-11-24T00:00:00"/>
        <d v="2012-11-26T00:00:00"/>
      </sharedItems>
      <fieldGroup par="4" base="0">
        <rangePr groupBy="months" startDate="2012-11-14T00:00:00" endDate="2012-11-27T00:00:00"/>
        <groupItems count="14">
          <s v="&lt;2012/11/14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2/11/27"/>
        </groupItems>
      </fieldGroup>
    </cacheField>
    <cacheField name="類型" numFmtId="0">
      <sharedItems count="2">
        <s v="收入"/>
        <s v="支出"/>
      </sharedItems>
    </cacheField>
    <cacheField name="描述" numFmtId="0">
      <sharedItems/>
    </cacheField>
    <cacheField name="金額" numFmtId="178">
      <sharedItems containsSemiMixedTypes="0" containsString="0" containsNumber="1" containsInteger="1" minValue="690" maxValue="69000"/>
    </cacheField>
    <cacheField name="年" numFmtId="0" databaseField="0">
      <fieldGroup base="0">
        <rangePr groupBy="years" startDate="2012-11-14T00:00:00" endDate="2012-11-27T00:00:00"/>
        <groupItems count="3">
          <s v="&lt;2012/11/14"/>
          <s v="2012年"/>
          <s v="&gt;2012/11/27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s v="獎學金"/>
    <n v="69000"/>
  </r>
  <r>
    <x v="1"/>
    <x v="1"/>
    <s v="房租"/>
    <n v="25500"/>
  </r>
  <r>
    <x v="1"/>
    <x v="1"/>
    <s v="雜貨"/>
    <n v="7290"/>
  </r>
  <r>
    <x v="1"/>
    <x v="1"/>
    <s v="電話帳單"/>
    <n v="2220"/>
  </r>
  <r>
    <x v="2"/>
    <x v="0"/>
    <s v="薪資"/>
    <n v="13500"/>
  </r>
  <r>
    <x v="3"/>
    <x v="1"/>
    <s v="瓦斯"/>
    <n v="1800"/>
  </r>
  <r>
    <x v="4"/>
    <x v="1"/>
    <s v="派對"/>
    <n v="1350"/>
  </r>
  <r>
    <x v="4"/>
    <x v="1"/>
    <s v="網際網路與有線電視帳單"/>
    <n v="2970"/>
  </r>
  <r>
    <x v="5"/>
    <x v="1"/>
    <s v="書籍"/>
    <n v="690"/>
  </r>
  <r>
    <x v="5"/>
    <x v="1"/>
    <s v="學費"/>
    <n v="27000"/>
  </r>
  <r>
    <x v="6"/>
    <x v="1"/>
    <s v="信用卡帳單"/>
    <n v="3600"/>
  </r>
  <r>
    <x v="7"/>
    <x v="0"/>
    <s v="薪資"/>
    <n v="13500"/>
  </r>
  <r>
    <x v="8"/>
    <x v="1"/>
    <s v="雜貨"/>
    <n v="10200"/>
  </r>
  <r>
    <x v="9"/>
    <x v="1"/>
    <s v="考試費"/>
    <n v="3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vtIncomeAndExpenses" cacheId="4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chartFormat="10">
  <location ref="B3:E7" firstHeaderRow="1" firstDataRow="2" firstDataCol="1"/>
  <pivotFields count="5">
    <pivotField axis="axisRow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 defaultSubtotal="0">
      <items count="2">
        <item x="0"/>
        <item x="1"/>
      </items>
    </pivotField>
    <pivotField showAll="0" defaultSubtotal="0"/>
    <pivotField dataField="1" numFmtId="177" showAll="0" defaultSubtotal="0"/>
    <pivotField axis="axisRow" showAll="0" defaultSubtotal="0">
      <items count="3">
        <item x="1"/>
        <item x="0"/>
        <item x="2"/>
      </items>
    </pivotField>
  </pivotFields>
  <rowFields count="2">
    <field x="4"/>
    <field x="0"/>
  </rowFields>
  <rowItems count="3">
    <i>
      <x/>
    </i>
    <i r="1"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加總 - 金額" fld="3" baseField="0" baseItem="0"/>
  </dataFields>
  <formats count="16"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collapsedLevelsAreSubtotals="1" fieldPosition="0">
        <references count="2">
          <reference field="0" count="1">
            <x v="11"/>
          </reference>
          <reference field="4" count="1" selected="0">
            <x v="0"/>
          </reference>
        </references>
      </pivotArea>
    </format>
    <format dxfId="25">
      <pivotArea grandRow="1" outline="0" collapsedLevelsAreSubtotals="1" fieldPosition="0"/>
    </format>
    <format dxfId="24">
      <pivotArea field="1" grandRow="1" outline="0" collapsedLevelsAreSubtotals="1" axis="axisCol" fieldPosition="0">
        <references count="1">
          <reference field="1" count="1" selected="0">
            <x v="0"/>
          </reference>
        </references>
      </pivotArea>
    </format>
    <format dxfId="23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4" count="1">
            <x v="0"/>
          </reference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0" count="1">
            <x v="11"/>
          </reference>
          <reference field="4" count="1" selected="0">
            <x v="0"/>
          </reference>
        </references>
      </pivotArea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Col="1" outline="0" fieldPosition="0"/>
    </format>
  </formats>
  <chartFormats count="3">
    <chartFormat chart="2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>
      <pivotArea type="data" outline="0" fieldPosition="0">
        <references count="4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0"/>
          </reference>
          <reference field="4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Income &amp; Expense Totals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收入與支出總計" altTextSummary="提供以月為單位的收入與支出摘要。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描述" sourceName="描述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預算支出交叉分析篩選器" cache="Slicer_描述" caption="使用 Ctrl + 按一下，即可篩選多項支出" columnCount="4" rowHeight="237600"/>
</slicers>
</file>

<file path=xl/tables/table1.xml><?xml version="1.0" encoding="utf-8"?>
<table xmlns="http://schemas.openxmlformats.org/spreadsheetml/2006/main" id="1" name="tblIncomeAndExpenses" displayName="tblIncomeAndExpenses" ref="B2:E16" totalsRowShown="0" headerRowDxfId="37" dataDxfId="36">
  <autoFilter ref="B2:E16"/>
  <tableColumns count="4">
    <tableColumn id="1" name="日期" dataDxfId="35"/>
    <tableColumn id="2" name="類型" dataDxfId="34"/>
    <tableColumn id="3" name="描述" dataDxfId="33"/>
    <tableColumn id="4" name="金額" dataDxfId="32"/>
  </tableColumns>
  <tableStyleInfo name="Simple College Budget" showFirstColumn="0" showLastColumn="0" showRowStripes="1" showColumnStripes="0"/>
  <extLst>
    <ext xmlns:x14="http://schemas.microsoft.com/office/spreadsheetml/2009/9/main" uri="{504A1905-F514-4f6f-8877-14C23A59335A}">
      <x14:table altText="收入和支出" altTextSummary="列出收入和支出，包括日期、類型、描述與金額。"/>
    </ext>
  </extLst>
</table>
</file>

<file path=xl/theme/theme1.xml><?xml version="1.0" encoding="utf-8"?>
<a:theme xmlns:a="http://schemas.openxmlformats.org/drawingml/2006/main" name="Office Theme">
  <a:themeElements>
    <a:clrScheme name="Simple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7514E"/>
      </a:accent1>
      <a:accent2>
        <a:srgbClr val="693C00"/>
      </a:accent2>
      <a:accent3>
        <a:srgbClr val="397E1E"/>
      </a:accent3>
      <a:accent4>
        <a:srgbClr val="990B16"/>
      </a:accent4>
      <a:accent5>
        <a:srgbClr val="004274"/>
      </a:accent5>
      <a:accent6>
        <a:srgbClr val="632469"/>
      </a:accent6>
      <a:hlink>
        <a:srgbClr val="004274"/>
      </a:hlink>
      <a:folHlink>
        <a:srgbClr val="632469"/>
      </a:folHlink>
    </a:clrScheme>
    <a:fontScheme name="Simple College Budge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P24"/>
  <sheetViews>
    <sheetView showGridLines="0" tabSelected="1" zoomScaleNormal="100" workbookViewId="0">
      <selection activeCell="D23" sqref="D23"/>
    </sheetView>
  </sheetViews>
  <sheetFormatPr defaultRowHeight="21" customHeight="1" x14ac:dyDescent="0.2"/>
  <cols>
    <col min="1" max="1" width="2" style="3" customWidth="1"/>
    <col min="2" max="2" width="15.85546875" style="3" customWidth="1"/>
    <col min="3" max="3" width="13.5703125" style="3" customWidth="1"/>
    <col min="4" max="4" width="24.28515625" style="3" customWidth="1"/>
    <col min="5" max="5" width="16.140625" style="3" bestFit="1" customWidth="1"/>
    <col min="6" max="6" width="4.28515625" style="3" customWidth="1"/>
    <col min="7" max="7" width="2" style="3" customWidth="1"/>
    <col min="8" max="12" width="9.140625" style="3"/>
    <col min="13" max="13" width="11" style="3" customWidth="1"/>
    <col min="14" max="14" width="10.5703125" style="3" customWidth="1"/>
    <col min="15" max="15" width="9.5703125" style="3" customWidth="1"/>
    <col min="16" max="16" width="2" style="4" customWidth="1"/>
    <col min="17" max="16384" width="9.140625" style="3"/>
  </cols>
  <sheetData>
    <row r="1" spans="1:16" ht="51.75" customHeight="1" x14ac:dyDescent="0.2">
      <c r="A1" s="1" t="s">
        <v>5</v>
      </c>
      <c r="B1" s="2"/>
      <c r="G1" s="1" t="s">
        <v>7</v>
      </c>
      <c r="H1" s="2"/>
    </row>
    <row r="2" spans="1:16" ht="21" customHeight="1" thickBot="1" x14ac:dyDescent="0.25">
      <c r="B2" s="5" t="s">
        <v>24</v>
      </c>
      <c r="C2" s="5" t="s">
        <v>25</v>
      </c>
      <c r="D2" s="5" t="s">
        <v>26</v>
      </c>
      <c r="E2" s="5" t="s">
        <v>27</v>
      </c>
      <c r="G2" s="6"/>
      <c r="H2" s="7"/>
      <c r="I2" s="7"/>
      <c r="J2" s="7"/>
      <c r="K2" s="7"/>
      <c r="L2" s="7"/>
      <c r="M2" s="7"/>
      <c r="N2" s="7"/>
      <c r="O2" s="7"/>
      <c r="P2" s="8"/>
    </row>
    <row r="3" spans="1:16" ht="21" customHeight="1" thickTop="1" x14ac:dyDescent="0.2">
      <c r="B3" s="9">
        <f ca="1">TODAY()-20</f>
        <v>41227</v>
      </c>
      <c r="C3" s="10" t="s">
        <v>8</v>
      </c>
      <c r="D3" s="10" t="s">
        <v>10</v>
      </c>
      <c r="E3" s="24">
        <v>69000</v>
      </c>
      <c r="G3" s="6"/>
      <c r="H3" s="11"/>
      <c r="I3" s="11"/>
      <c r="J3" s="11"/>
      <c r="K3" s="11"/>
      <c r="L3" s="11"/>
      <c r="M3" s="11"/>
      <c r="N3" s="11"/>
      <c r="O3" s="11"/>
      <c r="P3" s="8"/>
    </row>
    <row r="4" spans="1:16" ht="21" customHeight="1" x14ac:dyDescent="0.2">
      <c r="B4" s="9">
        <f ca="1">TODAY()-18</f>
        <v>41229</v>
      </c>
      <c r="C4" s="10" t="s">
        <v>9</v>
      </c>
      <c r="D4" s="10" t="s">
        <v>11</v>
      </c>
      <c r="E4" s="24">
        <v>25500</v>
      </c>
      <c r="G4" s="6"/>
      <c r="H4" s="6"/>
      <c r="I4" s="6"/>
      <c r="J4" s="6"/>
      <c r="K4" s="6"/>
      <c r="L4" s="6"/>
      <c r="M4" s="6"/>
      <c r="N4" s="6"/>
      <c r="O4" s="6"/>
      <c r="P4" s="8"/>
    </row>
    <row r="5" spans="1:16" ht="21" customHeight="1" x14ac:dyDescent="0.2">
      <c r="B5" s="9">
        <f ca="1">TODAY()-18</f>
        <v>41229</v>
      </c>
      <c r="C5" s="10" t="s">
        <v>9</v>
      </c>
      <c r="D5" s="10" t="s">
        <v>12</v>
      </c>
      <c r="E5" s="24">
        <v>7290</v>
      </c>
      <c r="G5" s="6"/>
      <c r="H5" s="6"/>
      <c r="I5" s="6"/>
      <c r="J5" s="6"/>
      <c r="K5" s="6"/>
      <c r="L5" s="6"/>
      <c r="M5" s="6"/>
      <c r="N5" s="6"/>
      <c r="O5" s="12"/>
      <c r="P5" s="8"/>
    </row>
    <row r="6" spans="1:16" ht="21" customHeight="1" x14ac:dyDescent="0.2">
      <c r="B6" s="9">
        <f ca="1">TODAY()-18</f>
        <v>41229</v>
      </c>
      <c r="C6" s="10" t="s">
        <v>9</v>
      </c>
      <c r="D6" s="10" t="s">
        <v>13</v>
      </c>
      <c r="E6" s="24">
        <v>2220</v>
      </c>
      <c r="G6" s="6"/>
      <c r="H6" s="6"/>
      <c r="I6" s="6"/>
      <c r="J6" s="6"/>
      <c r="K6" s="6"/>
      <c r="L6" s="6"/>
      <c r="M6" s="6"/>
      <c r="N6" s="6"/>
      <c r="O6" s="13" t="s">
        <v>8</v>
      </c>
      <c r="P6" s="8"/>
    </row>
    <row r="7" spans="1:16" ht="21" customHeight="1" x14ac:dyDescent="0.2">
      <c r="B7" s="9">
        <f ca="1">TODAY()-17</f>
        <v>41230</v>
      </c>
      <c r="C7" s="10" t="s">
        <v>8</v>
      </c>
      <c r="D7" s="10" t="s">
        <v>14</v>
      </c>
      <c r="E7" s="24">
        <v>13500</v>
      </c>
      <c r="G7" s="6"/>
      <c r="H7" s="6"/>
      <c r="I7" s="6"/>
      <c r="J7" s="6"/>
      <c r="K7" s="6"/>
      <c r="L7" s="6"/>
      <c r="M7" s="6"/>
      <c r="N7" s="6"/>
      <c r="O7" s="6"/>
      <c r="P7" s="8"/>
    </row>
    <row r="8" spans="1:16" ht="21" customHeight="1" x14ac:dyDescent="0.2">
      <c r="B8" s="9">
        <f ca="1">TODAY()-16</f>
        <v>41231</v>
      </c>
      <c r="C8" s="10" t="s">
        <v>9</v>
      </c>
      <c r="D8" s="10" t="s">
        <v>15</v>
      </c>
      <c r="E8" s="24">
        <v>1800</v>
      </c>
      <c r="G8" s="6"/>
      <c r="H8" s="6"/>
      <c r="I8" s="6"/>
      <c r="J8" s="6"/>
      <c r="K8" s="6"/>
      <c r="L8" s="6"/>
      <c r="M8" s="6"/>
      <c r="N8" s="6"/>
      <c r="O8" s="14"/>
      <c r="P8" s="8"/>
    </row>
    <row r="9" spans="1:16" ht="21" customHeight="1" x14ac:dyDescent="0.2">
      <c r="B9" s="9">
        <f ca="1">TODAY()-15</f>
        <v>41232</v>
      </c>
      <c r="C9" s="10" t="s">
        <v>9</v>
      </c>
      <c r="D9" s="10" t="s">
        <v>16</v>
      </c>
      <c r="E9" s="24">
        <v>1350</v>
      </c>
      <c r="G9" s="6"/>
      <c r="H9" s="6"/>
      <c r="I9" s="6"/>
      <c r="J9" s="6"/>
      <c r="K9" s="6"/>
      <c r="L9" s="6"/>
      <c r="M9" s="6"/>
      <c r="N9" s="6"/>
      <c r="O9" s="13" t="s">
        <v>9</v>
      </c>
      <c r="P9" s="8"/>
    </row>
    <row r="10" spans="1:16" ht="21" customHeight="1" x14ac:dyDescent="0.2">
      <c r="B10" s="9">
        <f ca="1">TODAY()-15</f>
        <v>41232</v>
      </c>
      <c r="C10" s="10" t="s">
        <v>9</v>
      </c>
      <c r="D10" s="10" t="s">
        <v>17</v>
      </c>
      <c r="E10" s="24">
        <v>2970</v>
      </c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1:16" ht="21" customHeight="1" x14ac:dyDescent="0.2">
      <c r="B11" s="9">
        <f ca="1">TODAY()-14</f>
        <v>41233</v>
      </c>
      <c r="C11" s="10" t="s">
        <v>9</v>
      </c>
      <c r="D11" s="10" t="s">
        <v>18</v>
      </c>
      <c r="E11" s="24">
        <v>690</v>
      </c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1:16" ht="21" customHeight="1" x14ac:dyDescent="0.2">
      <c r="B12" s="9">
        <f ca="1">TODAY()-14</f>
        <v>41233</v>
      </c>
      <c r="C12" s="10" t="s">
        <v>9</v>
      </c>
      <c r="D12" s="10" t="s">
        <v>19</v>
      </c>
      <c r="E12" s="24">
        <v>27000</v>
      </c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1:16" ht="21" customHeight="1" x14ac:dyDescent="0.2">
      <c r="B13" s="9">
        <f ca="1">TODAY()-12</f>
        <v>41235</v>
      </c>
      <c r="C13" s="10" t="s">
        <v>9</v>
      </c>
      <c r="D13" s="10" t="s">
        <v>20</v>
      </c>
      <c r="E13" s="24">
        <v>3600</v>
      </c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1:16" ht="21" customHeight="1" x14ac:dyDescent="0.2">
      <c r="B14" s="9">
        <f ca="1">TODAY()-11</f>
        <v>41236</v>
      </c>
      <c r="C14" s="10" t="s">
        <v>8</v>
      </c>
      <c r="D14" s="10" t="s">
        <v>14</v>
      </c>
      <c r="E14" s="24">
        <v>13500</v>
      </c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1:16" ht="21" customHeight="1" x14ac:dyDescent="0.2">
      <c r="B15" s="9">
        <f ca="1">TODAY()-10</f>
        <v>41237</v>
      </c>
      <c r="C15" s="10" t="s">
        <v>9</v>
      </c>
      <c r="D15" s="10" t="s">
        <v>12</v>
      </c>
      <c r="E15" s="24">
        <v>10200</v>
      </c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21" customHeight="1" x14ac:dyDescent="0.2">
      <c r="B16" s="9">
        <f ca="1">TODAY()-8</f>
        <v>41239</v>
      </c>
      <c r="C16" s="10" t="s">
        <v>9</v>
      </c>
      <c r="D16" s="10" t="s">
        <v>21</v>
      </c>
      <c r="E16" s="24">
        <v>3600</v>
      </c>
      <c r="G16" s="6"/>
    </row>
    <row r="17" spans="3:8" ht="21" customHeight="1" x14ac:dyDescent="0.2">
      <c r="G17" s="1" t="s">
        <v>6</v>
      </c>
      <c r="H17" s="15"/>
    </row>
    <row r="18" spans="3:8" ht="21" customHeight="1" x14ac:dyDescent="0.2">
      <c r="C18" s="4"/>
      <c r="D18" s="4"/>
      <c r="G18" s="6"/>
    </row>
    <row r="19" spans="3:8" ht="21" customHeight="1" x14ac:dyDescent="0.2">
      <c r="G19" s="6"/>
    </row>
    <row r="20" spans="3:8" ht="21" customHeight="1" x14ac:dyDescent="0.2">
      <c r="G20" s="6"/>
    </row>
    <row r="21" spans="3:8" ht="21" customHeight="1" x14ac:dyDescent="0.2">
      <c r="G21" s="6"/>
    </row>
    <row r="22" spans="3:8" ht="21" customHeight="1" x14ac:dyDescent="0.2">
      <c r="G22" s="6"/>
    </row>
    <row r="23" spans="3:8" ht="21" customHeight="1" x14ac:dyDescent="0.2">
      <c r="G23" s="6"/>
    </row>
    <row r="24" spans="3:8" ht="21" customHeight="1" x14ac:dyDescent="0.2">
      <c r="G24" s="6"/>
    </row>
  </sheetData>
  <phoneticPr fontId="3" type="noConversion"/>
  <conditionalFormatting sqref="C3:C16">
    <cfRule type="expression" dxfId="41" priority="3">
      <formula>C3="支出"</formula>
    </cfRule>
    <cfRule type="expression" dxfId="40" priority="4">
      <formula>C3="收入"</formula>
    </cfRule>
  </conditionalFormatting>
  <conditionalFormatting sqref="E3:E16">
    <cfRule type="expression" dxfId="39" priority="1">
      <formula>C3="支出"</formula>
    </cfRule>
    <cfRule type="expression" dxfId="38" priority="2">
      <formula>C3="收入"</formula>
    </cfRule>
  </conditionalFormatting>
  <dataValidations count="1">
    <dataValidation type="list" allowBlank="1" showInputMessage="1" showErrorMessage="1" errorTitle="Invalid Type!" error="Type should either Income or Expense. For additional info, use the Description column." sqref="C3:C16">
      <formula1>"收入,支出"</formula1>
    </dataValidation>
  </dataValidations>
  <pageMargins left="0.7" right="0.7" top="0.75" bottom="0.75" header="0.3" footer="0.3"/>
  <pageSetup scale="84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B1:E20"/>
  <sheetViews>
    <sheetView showGridLines="0" workbookViewId="0">
      <selection activeCell="C14" sqref="C14"/>
    </sheetView>
  </sheetViews>
  <sheetFormatPr defaultRowHeight="21" customHeight="1" x14ac:dyDescent="0.2"/>
  <cols>
    <col min="1" max="1" width="2" style="4" customWidth="1"/>
    <col min="2" max="2" width="15" style="4" customWidth="1"/>
    <col min="3" max="5" width="16.85546875" style="4" customWidth="1"/>
    <col min="6" max="6" width="19.85546875" style="4" customWidth="1"/>
    <col min="7" max="7" width="20.7109375" style="4" customWidth="1"/>
    <col min="8" max="16384" width="9.140625" style="4"/>
  </cols>
  <sheetData>
    <row r="1" spans="2:5" ht="51.75" customHeight="1" x14ac:dyDescent="0.2">
      <c r="B1" s="16" t="s">
        <v>22</v>
      </c>
    </row>
    <row r="2" spans="2:5" ht="51.75" customHeight="1" x14ac:dyDescent="0.2">
      <c r="B2" s="25" t="s">
        <v>23</v>
      </c>
      <c r="C2" s="25"/>
      <c r="D2" s="25"/>
      <c r="E2" s="25"/>
    </row>
    <row r="3" spans="2:5" ht="21" customHeight="1" x14ac:dyDescent="0.2">
      <c r="B3" s="17" t="s">
        <v>28</v>
      </c>
      <c r="C3" s="17" t="s">
        <v>0</v>
      </c>
      <c r="D3" s="17"/>
      <c r="E3" s="17"/>
    </row>
    <row r="4" spans="2:5" ht="21" customHeight="1" x14ac:dyDescent="0.2">
      <c r="B4" s="17" t="s">
        <v>1</v>
      </c>
      <c r="C4" s="17" t="s">
        <v>8</v>
      </c>
      <c r="D4" s="17" t="s">
        <v>9</v>
      </c>
      <c r="E4" s="17" t="s">
        <v>2</v>
      </c>
    </row>
    <row r="5" spans="2:5" ht="21" customHeight="1" x14ac:dyDescent="0.2">
      <c r="B5" s="18" t="s">
        <v>3</v>
      </c>
      <c r="C5" s="19"/>
      <c r="D5" s="19"/>
      <c r="E5" s="19"/>
    </row>
    <row r="6" spans="2:5" ht="21" customHeight="1" x14ac:dyDescent="0.2">
      <c r="B6" s="20" t="s">
        <v>4</v>
      </c>
      <c r="C6" s="21">
        <v>96000</v>
      </c>
      <c r="D6" s="21">
        <v>86220</v>
      </c>
      <c r="E6" s="21">
        <v>182220</v>
      </c>
    </row>
    <row r="7" spans="2:5" ht="21" customHeight="1" x14ac:dyDescent="0.2">
      <c r="B7" s="18" t="s">
        <v>2</v>
      </c>
      <c r="C7" s="22">
        <v>96000</v>
      </c>
      <c r="D7" s="23">
        <v>86220</v>
      </c>
      <c r="E7" s="21">
        <v>182220</v>
      </c>
    </row>
    <row r="8" spans="2:5" ht="21" customHeight="1" x14ac:dyDescent="0.2">
      <c r="B8" s="5"/>
      <c r="C8" s="5"/>
      <c r="D8" s="5"/>
      <c r="E8" s="5"/>
    </row>
    <row r="9" spans="2:5" ht="21" customHeight="1" x14ac:dyDescent="0.2">
      <c r="B9" s="5"/>
      <c r="C9" s="5"/>
      <c r="D9" s="5"/>
    </row>
    <row r="10" spans="2:5" ht="21" customHeight="1" x14ac:dyDescent="0.2">
      <c r="B10" s="5"/>
      <c r="C10" s="5"/>
      <c r="D10" s="5"/>
    </row>
    <row r="11" spans="2:5" ht="21" customHeight="1" x14ac:dyDescent="0.2">
      <c r="B11" s="5"/>
      <c r="C11" s="5"/>
      <c r="D11" s="5"/>
    </row>
    <row r="12" spans="2:5" ht="21" customHeight="1" x14ac:dyDescent="0.2">
      <c r="B12" s="5"/>
      <c r="C12" s="5"/>
      <c r="D12" s="5"/>
    </row>
    <row r="13" spans="2:5" ht="21" customHeight="1" x14ac:dyDescent="0.2">
      <c r="B13" s="5"/>
      <c r="C13" s="5"/>
      <c r="D13" s="5"/>
    </row>
    <row r="14" spans="2:5" ht="21" customHeight="1" x14ac:dyDescent="0.2">
      <c r="B14" s="5"/>
      <c r="C14" s="5"/>
      <c r="D14" s="5"/>
    </row>
    <row r="15" spans="2:5" ht="21" customHeight="1" x14ac:dyDescent="0.2">
      <c r="B15" s="5"/>
      <c r="C15" s="5"/>
      <c r="D15" s="5"/>
    </row>
    <row r="16" spans="2:5" ht="21" customHeight="1" x14ac:dyDescent="0.2">
      <c r="B16" s="5"/>
      <c r="C16" s="5"/>
      <c r="D16" s="5"/>
    </row>
    <row r="17" spans="2:4" ht="21" customHeight="1" x14ac:dyDescent="0.2">
      <c r="B17" s="5"/>
      <c r="C17" s="5"/>
      <c r="D17" s="5"/>
    </row>
    <row r="18" spans="2:4" ht="21" customHeight="1" x14ac:dyDescent="0.2">
      <c r="B18" s="5"/>
      <c r="C18" s="5"/>
      <c r="D18" s="5"/>
    </row>
    <row r="19" spans="2:4" ht="21" customHeight="1" x14ac:dyDescent="0.2">
      <c r="B19" s="5"/>
      <c r="C19" s="5"/>
      <c r="D19" s="5"/>
    </row>
    <row r="20" spans="2:4" ht="21" customHeight="1" x14ac:dyDescent="0.2">
      <c r="B20" s="5"/>
      <c r="C20" s="5"/>
      <c r="D20" s="5"/>
    </row>
  </sheetData>
  <mergeCells count="1">
    <mergeCell ref="B2:E2"/>
  </mergeCells>
  <phoneticPr fontId="3" type="noConversion"/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854931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2012-08-31T01:46:00+00:00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491515</Value>
    </PublishStatusLookup>
    <APAuthor xmlns="c66daf58-3c46-4c48-8560-c485e881f7f9">
      <UserInfo>
        <DisplayName>REDMOND\matthos</DisplayName>
        <AccountId>59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TP103428901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72FDDFD-728A-4BF4-A9C5-3DDB120A24AA}"/>
</file>

<file path=customXml/itemProps2.xml><?xml version="1.0" encoding="utf-8"?>
<ds:datastoreItem xmlns:ds="http://schemas.openxmlformats.org/officeDocument/2006/customXml" ds:itemID="{CE1B0BD4-7D1B-4B46-9EC6-8AFB9109F0AA}"/>
</file>

<file path=customXml/itemProps3.xml><?xml version="1.0" encoding="utf-8"?>
<ds:datastoreItem xmlns:ds="http://schemas.openxmlformats.org/officeDocument/2006/customXml" ds:itemID="{251BCD78-9F05-4DD9-B036-41E454965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簡易大學預算</vt:lpstr>
      <vt:lpstr>收入與支出總計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Paphinwich Jaisuekool</cp:lastModifiedBy>
  <dcterms:created xsi:type="dcterms:W3CDTF">2012-08-27T21:07:06Z</dcterms:created>
  <dcterms:modified xsi:type="dcterms:W3CDTF">2012-12-04T05:45:41Z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