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/>
  <bookViews>
    <workbookView xWindow="180" yWindow="120" windowWidth="18900" windowHeight="11700" tabRatio="423"/>
  </bookViews>
  <sheets>
    <sheet name="成績簿" sheetId="1" r:id="rId1"/>
    <sheet name="學生摘要" sheetId="2" r:id="rId2"/>
    <sheet name="評分標準" sheetId="3" r:id="rId3"/>
  </sheets>
  <definedNames>
    <definedName name="ClassName">成績簿!$B$1</definedName>
    <definedName name="_xlnm.Print_Area" localSheetId="1">學生摘要!$A$1:$I$52</definedName>
    <definedName name="_xlnm.Print_Titles" localSheetId="0">成績簿!$B:$B,成績簿!$4:$4</definedName>
    <definedName name="ProgressChartLabels">OFFSET(ProgressChartValues,1,0)</definedName>
    <definedName name="ProgressChartStudentValues">IFERROR(OFFSET(StudentGradesStart,,,,COUNT(ProgressChartValues)),0)</definedName>
    <definedName name="ProgressChartValues">TotalAssignmentPoints[]</definedName>
    <definedName name="StudentGradesStart">INDEX(成績簿!$G$5:$I$7,MATCH(StudentName,StudentData[學生姓名],0),1)</definedName>
    <definedName name="StudentLookup">StudentData[學生姓名]</definedName>
    <definedName name="StudentName">學生摘要!$B$8</definedName>
    <definedName name="TeacherName">成績簿!$B$2</definedName>
    <definedName name="TotalPoints">成績簿!$F$3</definedName>
  </definedNames>
  <calcPr calcId="145621"/>
</workbook>
</file>

<file path=xl/calcChain.xml><?xml version="1.0" encoding="utf-8"?>
<calcChain xmlns="http://schemas.openxmlformats.org/spreadsheetml/2006/main">
  <c r="H8" i="1" l="1"/>
  <c r="I8" i="1"/>
  <c r="G8" i="1"/>
  <c r="F5" i="1"/>
  <c r="F6" i="1"/>
  <c r="F7" i="1"/>
  <c r="B12" i="2" l="1"/>
  <c r="B3" i="2"/>
  <c r="B2" i="2"/>
  <c r="F8" i="1" l="1"/>
  <c r="F12" i="2"/>
  <c r="C7" i="1"/>
  <c r="C5" i="1"/>
  <c r="C6" i="1"/>
  <c r="F3" i="1" l="1"/>
  <c r="G12" i="2" l="1"/>
  <c r="E6" i="1"/>
  <c r="D6" i="1" s="1"/>
  <c r="E5" i="1"/>
  <c r="E7" i="1"/>
  <c r="D7" i="1" s="1"/>
  <c r="E8" i="1" l="1"/>
  <c r="D8" i="1" s="1"/>
  <c r="D5" i="1"/>
  <c r="E12" i="2"/>
  <c r="H12" i="2" s="1"/>
  <c r="D12" i="2" l="1"/>
</calcChain>
</file>

<file path=xl/sharedStrings.xml><?xml version="1.0" encoding="utf-8"?>
<sst xmlns="http://schemas.openxmlformats.org/spreadsheetml/2006/main" count="50" uniqueCount="48">
  <si>
    <t>%</t>
  </si>
  <si>
    <t>A+</t>
  </si>
  <si>
    <t>A-</t>
  </si>
  <si>
    <t>B+</t>
  </si>
  <si>
    <t>B-</t>
  </si>
  <si>
    <t>C+</t>
  </si>
  <si>
    <t>C-</t>
  </si>
  <si>
    <t>D+</t>
  </si>
  <si>
    <t>D-</t>
  </si>
  <si>
    <t>F</t>
  </si>
  <si>
    <t>A</t>
  </si>
  <si>
    <t>D</t>
  </si>
  <si>
    <t>C</t>
  </si>
  <si>
    <t>B</t>
  </si>
  <si>
    <t>GPA</t>
  </si>
  <si>
    <t>X</t>
  </si>
  <si>
    <t>班級名稱</t>
  </si>
  <si>
    <t>教師姓名</t>
  </si>
  <si>
    <t>作業繳交日期</t>
  </si>
  <si>
    <t xml:space="preserve">總分 </t>
  </si>
  <si>
    <t>學生姓名</t>
  </si>
  <si>
    <t>學生 1</t>
  </si>
  <si>
    <t>學生 2</t>
  </si>
  <si>
    <t>學生 3</t>
  </si>
  <si>
    <t>平均成績/分數</t>
  </si>
  <si>
    <t>表現</t>
  </si>
  <si>
    <t>成績</t>
  </si>
  <si>
    <t>獲得總分</t>
  </si>
  <si>
    <t>課堂中寫作作業 1</t>
  </si>
  <si>
    <t>課堂中寫作作業 2</t>
  </si>
  <si>
    <t>敘述文草稿</t>
  </si>
  <si>
    <t>學校名稱</t>
  </si>
  <si>
    <t>目前進度</t>
  </si>
  <si>
    <t>學生姓名：</t>
  </si>
  <si>
    <t>學生排名</t>
  </si>
  <si>
    <t>成績等級</t>
  </si>
  <si>
    <t>百分比</t>
  </si>
  <si>
    <t>總分</t>
  </si>
  <si>
    <t>學生分數</t>
  </si>
  <si>
    <t>教師評語</t>
  </si>
  <si>
    <t>家長簽名 (如有需要)</t>
  </si>
  <si>
    <t>日期：</t>
  </si>
  <si>
    <t>計算成績等級</t>
  </si>
  <si>
    <t>在下表輸入各成績等級的百分比範圍，以自訂成績標準範本。</t>
  </si>
  <si>
    <t>成績與 GPA 對照表
(用於計算「成績簿」工作表中的學生成績)</t>
  </si>
  <si>
    <t>分數</t>
  </si>
  <si>
    <t>達到的成績等級</t>
  </si>
  <si>
    <t>分數與 GPA 必須以遞增順序輸入。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</si>
</sst>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@_)"/>
  </numFmts>
  <fonts count="11" x14ac:knownFonts="1">
    <font>
      <sz val="9"/>
      <name val="Segoe UI"/>
      <family val="2"/>
      <scheme val="minor"/>
    </font>
    <font>
      <sz val="9"/>
      <name val="Arial"/>
      <family val="2"/>
    </font>
    <font>
      <sz val="18"/>
      <name val="Microsoft JhengHei"/>
      <family val="2"/>
    </font>
    <font>
      <sz val="8"/>
      <name val="Microsoft JhengHei"/>
      <family val="2"/>
    </font>
    <font>
      <sz val="12"/>
      <name val="Microsoft JhengHei"/>
      <family val="2"/>
    </font>
    <font>
      <sz val="10"/>
      <name val="Microsoft JhengHei"/>
      <family val="2"/>
    </font>
    <font>
      <b/>
      <sz val="9"/>
      <color indexed="8"/>
      <name val="Microsoft JhengHei"/>
      <family val="2"/>
    </font>
    <font>
      <sz val="9"/>
      <name val="Microsoft JhengHei"/>
      <family val="2"/>
    </font>
    <font>
      <sz val="9"/>
      <color theme="1"/>
      <name val="Microsoft JhengHei"/>
      <family val="2"/>
    </font>
    <font>
      <b/>
      <sz val="12"/>
      <color theme="5" tint="-0.499984740745262"/>
      <name val="Microsoft JhengHei"/>
      <family val="2"/>
    </font>
    <font>
      <b/>
      <sz val="9"/>
      <name val="Microsoft JhengHe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/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9" fontId="3" fillId="0" borderId="0" xfId="0" applyNumberFormat="1" applyFont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vertical="top" wrapText="1"/>
    </xf>
    <xf numFmtId="0" fontId="5" fillId="0" borderId="4" xfId="0" applyFont="1" applyBorder="1" applyAlignment="1" applyProtection="1">
      <alignment horizontal="right"/>
    </xf>
    <xf numFmtId="14" fontId="3" fillId="0" borderId="0" xfId="0" applyNumberFormat="1" applyFont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vertical="top" wrapText="1"/>
    </xf>
    <xf numFmtId="0" fontId="2" fillId="2" borderId="3" xfId="0" applyNumberFormat="1" applyFont="1" applyFill="1" applyBorder="1" applyAlignment="1" applyProtection="1"/>
    <xf numFmtId="0" fontId="5" fillId="0" borderId="4" xfId="0" applyFont="1" applyBorder="1" applyAlignment="1" applyProtection="1">
      <alignment horizontal="right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9" fontId="7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4" fontId="7" fillId="0" borderId="0" xfId="2" applyNumberFormat="1" applyFont="1" applyBorder="1" applyAlignment="1">
      <alignment horizontal="center" vertical="center"/>
    </xf>
    <xf numFmtId="39" fontId="7" fillId="0" borderId="0" xfId="2" applyNumberFormat="1" applyFont="1" applyBorder="1" applyAlignment="1">
      <alignment horizontal="center" vertical="center"/>
    </xf>
    <xf numFmtId="0" fontId="10" fillId="0" borderId="0" xfId="0" applyFont="1"/>
    <xf numFmtId="0" fontId="7" fillId="0" borderId="1" xfId="0" applyFont="1" applyBorder="1"/>
    <xf numFmtId="0" fontId="7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9" fontId="7" fillId="0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3" fillId="0" borderId="0" xfId="0" applyFont="1" applyAlignme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7" fillId="0" borderId="7" xfId="0" applyFont="1" applyBorder="1" applyAlignment="1">
      <alignment horizontal="left" vertical="top" wrapText="1" indent="1"/>
    </xf>
    <xf numFmtId="0" fontId="7" fillId="0" borderId="8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horizontal="left" vertical="center" wrapText="1" indent="2"/>
    </xf>
    <xf numFmtId="0" fontId="8" fillId="3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</cellXfs>
  <cellStyles count="3">
    <cellStyle name="Comma" xfId="2" builtinId="3"/>
    <cellStyle name="Normal" xfId="0" builtinId="0" customBuiltin="1"/>
    <cellStyle name="Percent" xfId="1" builtinId="5"/>
  </cellStyles>
  <dxfs count="39">
    <dxf>
      <font>
        <strike val="0"/>
        <outline val="0"/>
        <shadow val="0"/>
        <u val="none"/>
        <vertAlign val="baseline"/>
        <name val="Microsoft JhengHe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"/>
        <scheme val="none"/>
      </font>
      <numFmt numFmtId="164" formatCode="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Microsoft JhengHei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Microsoft JhengHei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Microsoft JhengHei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numFmt numFmtId="164" formatCode="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JhengHe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strike val="0"/>
        <outline val="0"/>
        <shadow val="0"/>
        <u val="none"/>
        <vertAlign val="baseline"/>
        <name val="Microsoft JhengHei"/>
        <scheme val="none"/>
      </font>
    </dxf>
    <dxf>
      <font>
        <strike val="0"/>
        <outline val="0"/>
        <shadow val="0"/>
        <u val="none"/>
        <vertAlign val="baseline"/>
        <name val="Microsoft JhengHei"/>
        <scheme val="none"/>
      </font>
      <alignment vertical="bottom" textRotation="0" wrapText="1" indent="0" justifyLastLine="0" shrinkToFit="0" readingOrder="0"/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>
      <tableStyleElement type="wholeTable" dxfId="38"/>
      <tableStyleElement type="headerRow" dxfId="37"/>
      <tableStyleElement type="totalRow" dxfId="36"/>
      <tableStyleElement type="firstColumn" dxfId="35"/>
      <tableStyleElement type="firstRowStripe" dxfId="34"/>
      <tableStyleElement type="firstColumnStripe" dxfId="33"/>
    </tableStyle>
    <tableStyle name="Total Possible Points Table" pivot="0" count="1">
      <tableStyleElement type="wholeTabl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9CBEBD">
                    <a:lumMod val="50000"/>
                  </a:srgbClr>
                </a:solidFill>
                <a:latin typeface="Microsoft JhengHei" pitchFamily="34" charset="-120"/>
                <a:ea typeface="Microsoft JhengHei" pitchFamily="34" charset="-120"/>
                <a:cs typeface="+mn-cs"/>
              </a:defRPr>
            </a:pPr>
            <a:r>
              <a:rPr lang="ko-KR" sz="1800" b="1">
                <a:effectLst/>
                <a:latin typeface="Microsoft JhengHei" pitchFamily="34" charset="-120"/>
              </a:rPr>
              <a:t>學生進度</a:t>
            </a:r>
            <a:endParaRPr lang="en-US" sz="1800">
              <a:effectLst/>
              <a:latin typeface="Microsoft JhengHei" pitchFamily="34" charset="-120"/>
              <a:ea typeface="Microsoft JhengHei" pitchFamily="34" charset="-12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9CBEBD">
                    <a:lumMod val="50000"/>
                  </a:srgbClr>
                </a:solidFill>
                <a:latin typeface="Microsoft JhengHei" pitchFamily="34" charset="-120"/>
                <a:ea typeface="Microsoft JhengHei" pitchFamily="34" charset="-120"/>
                <a:cs typeface="+mn-cs"/>
              </a:defRPr>
            </a:pPr>
            <a:endParaRPr lang="en-US">
              <a:solidFill>
                <a:schemeClr val="accent2">
                  <a:lumMod val="50000"/>
                </a:schemeClr>
              </a:solidFill>
              <a:latin typeface="Microsoft JhengHei" pitchFamily="34" charset="-120"/>
              <a:ea typeface="Microsoft JhengHei" pitchFamily="34" charset="-12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總分</c:v>
          </c:tx>
          <c:invertIfNegative val="0"/>
          <c:cat>
            <c:strRef>
              <c:f>[0]!ProgressChartLabels</c:f>
              <c:strCache>
                <c:ptCount val="3"/>
                <c:pt idx="0">
                  <c:v>課堂中寫作作業 1</c:v>
                </c:pt>
                <c:pt idx="1">
                  <c:v>課堂中寫作作業 2</c:v>
                </c:pt>
                <c:pt idx="2">
                  <c:v>敘述文草稿</c:v>
                </c:pt>
              </c:strCache>
            </c:strRef>
          </c:cat>
          <c:val>
            <c:numRef>
              <c:f>[0]!ProgressChartValues</c:f>
              <c:numCache>
                <c:formatCode>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77952"/>
        <c:axId val="61586752"/>
      </c:barChart>
      <c:lineChart>
        <c:grouping val="standard"/>
        <c:varyColors val="0"/>
        <c:ser>
          <c:idx val="1"/>
          <c:order val="1"/>
          <c:tx>
            <c:v>學生分數</c:v>
          </c:tx>
          <c:marker>
            <c:symbol val="diamond"/>
            <c:size val="9"/>
            <c:spPr>
              <a:solidFill>
                <a:schemeClr val="accent2">
                  <a:lumMod val="50000"/>
                </a:schemeClr>
              </a:solidFill>
            </c:spPr>
          </c:marker>
          <c:dLbls>
            <c:txPr>
              <a:bodyPr/>
              <a:lstStyle/>
              <a:p>
                <a:pPr>
                  <a:defRPr>
                    <a:latin typeface="Microsoft JhengHei" pitchFamily="34" charset="-120"/>
                    <a:ea typeface="Microsoft JhengHei" pitchFamily="34" charset="-12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[0]!ProgressChartStudentValues</c:f>
              <c:numCache>
                <c:formatCode>General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77952"/>
        <c:axId val="61586752"/>
      </c:lineChart>
      <c:catAx>
        <c:axId val="17087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Microsoft JhengHei" pitchFamily="34" charset="-120"/>
                <a:ea typeface="Microsoft JhengHei" pitchFamily="34" charset="-120"/>
              </a:defRPr>
            </a:pPr>
            <a:endParaRPr lang="en-US"/>
          </a:p>
        </c:txPr>
        <c:crossAx val="61586752"/>
        <c:crosses val="autoZero"/>
        <c:auto val="1"/>
        <c:lblAlgn val="ctr"/>
        <c:lblOffset val="100"/>
        <c:noMultiLvlLbl val="0"/>
      </c:catAx>
      <c:valAx>
        <c:axId val="61586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in"/>
        <c:tickLblPos val="nextTo"/>
        <c:txPr>
          <a:bodyPr/>
          <a:lstStyle/>
          <a:p>
            <a:pPr>
              <a:defRPr>
                <a:latin typeface="Microsoft JhengHei" pitchFamily="34" charset="-120"/>
                <a:ea typeface="Microsoft JhengHei" pitchFamily="34" charset="-120"/>
              </a:defRPr>
            </a:pPr>
            <a:endParaRPr lang="en-US"/>
          </a:p>
        </c:txPr>
        <c:crossAx val="1708779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Microsoft JhengHei" pitchFamily="34" charset="-120"/>
              <a:ea typeface="Microsoft JhengHei" pitchFamily="34" charset="-120"/>
            </a:defRPr>
          </a:pPr>
          <a:endParaRPr lang="en-US"/>
        </a:p>
      </c:txPr>
    </c:legend>
    <c:plotVisOnly val="1"/>
    <c:dispBlanksAs val="gap"/>
    <c:showDLblsOverMax val="0"/>
  </c:chart>
  <c:spPr>
    <a:ln cmpd="dbl">
      <a:solidFill>
        <a:schemeClr val="accent2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485775</xdr:rowOff>
    </xdr:from>
    <xdr:to>
      <xdr:col>12</xdr:col>
      <xdr:colOff>281515</xdr:colOff>
      <xdr:row>3</xdr:row>
      <xdr:rowOff>514350</xdr:rowOff>
    </xdr:to>
    <xdr:sp macro="" textlink="">
      <xdr:nvSpPr>
        <xdr:cNvPr id="4" name="Rounded Rectangular Callout 3" descr="若要新增課程，按一下最後一個作業或測驗的右側，然後開始輸入。若要刪除這些指示，請選取此圖案，然後按下 [刪除]。&#10;" title="資料輸入提示 1"/>
        <xdr:cNvSpPr/>
      </xdr:nvSpPr>
      <xdr:spPr>
        <a:xfrm rot="10800000" flipV="1">
          <a:off x="11163300" y="485775"/>
          <a:ext cx="1929340" cy="1047750"/>
        </a:xfrm>
        <a:prstGeom prst="wedgeRoundRectCallout">
          <a:avLst>
            <a:gd name="adj1" fmla="val 98742"/>
            <a:gd name="adj2" fmla="val 55671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ko-KR" altLang="en-US" sz="800">
              <a:solidFill>
                <a:schemeClr val="dk1"/>
              </a:solidFill>
              <a:latin typeface="Microsoft JhengHei" pitchFamily="34" charset="-120"/>
              <a:ea typeface="+mn-ea"/>
              <a:cs typeface="+mn-cs"/>
            </a:rPr>
            <a:t>若要新增課程，按一下最後一個作業或測驗的右側，然後開始輸入。若要刪除這些指示，請選取此圖案，然後按下 </a:t>
          </a:r>
          <a:r>
            <a:rPr lang="en-US" altLang="ko-KR" sz="800">
              <a:solidFill>
                <a:schemeClr val="dk1"/>
              </a:solidFill>
              <a:latin typeface="Microsoft JhengHei" pitchFamily="34" charset="-120"/>
              <a:ea typeface="Microsoft JhengHei" pitchFamily="34" charset="-120"/>
              <a:cs typeface="+mn-cs"/>
            </a:rPr>
            <a:t>[</a:t>
          </a:r>
          <a:r>
            <a:rPr lang="ko-KR" altLang="en-US" sz="800">
              <a:solidFill>
                <a:schemeClr val="dk1"/>
              </a:solidFill>
              <a:latin typeface="Microsoft JhengHei" pitchFamily="34" charset="-120"/>
              <a:ea typeface="+mn-ea"/>
              <a:cs typeface="+mn-cs"/>
            </a:rPr>
            <a:t>刪除</a:t>
          </a:r>
          <a:r>
            <a:rPr lang="en-US" altLang="ko-KR" sz="800">
              <a:solidFill>
                <a:schemeClr val="dk1"/>
              </a:solidFill>
              <a:latin typeface="Microsoft JhengHei" pitchFamily="34" charset="-120"/>
              <a:ea typeface="Microsoft JhengHei" pitchFamily="34" charset="-120"/>
              <a:cs typeface="+mn-cs"/>
            </a:rPr>
            <a:t>]</a:t>
          </a:r>
          <a:r>
            <a:rPr lang="ko-KR" altLang="en-US" sz="800">
              <a:solidFill>
                <a:schemeClr val="dk1"/>
              </a:solidFill>
              <a:latin typeface="Microsoft JhengHei" pitchFamily="34" charset="-120"/>
              <a:ea typeface="+mn-ea"/>
              <a:cs typeface="+mn-cs"/>
            </a:rPr>
            <a:t>。</a:t>
          </a:r>
        </a:p>
      </xdr:txBody>
    </xdr:sp>
    <xdr:clientData fPrintsWithSheet="0"/>
  </xdr:twoCellAnchor>
  <xdr:twoCellAnchor>
    <xdr:from>
      <xdr:col>9</xdr:col>
      <xdr:colOff>819150</xdr:colOff>
      <xdr:row>10</xdr:row>
      <xdr:rowOff>19050</xdr:rowOff>
    </xdr:from>
    <xdr:to>
      <xdr:col>12</xdr:col>
      <xdr:colOff>66147</xdr:colOff>
      <xdr:row>15</xdr:row>
      <xdr:rowOff>133350</xdr:rowOff>
    </xdr:to>
    <xdr:sp macro="" textlink="">
      <xdr:nvSpPr>
        <xdr:cNvPr id="5" name="Rounded Rectangular Callout 4" descr="若要新增學生，請選取「平均成績/分數」列上的最後一個儲存格，然後按下 Tab 鍵。&#10;" title="資料輸入提示 2"/>
        <xdr:cNvSpPr/>
      </xdr:nvSpPr>
      <xdr:spPr>
        <a:xfrm rot="10800000" flipV="1">
          <a:off x="10915650" y="2686050"/>
          <a:ext cx="1961622" cy="923925"/>
        </a:xfrm>
        <a:prstGeom prst="wedgeRoundRectCallout">
          <a:avLst>
            <a:gd name="adj1" fmla="val 90332"/>
            <a:gd name="adj2" fmla="val -116485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ko-KR" altLang="en-US" sz="800">
              <a:solidFill>
                <a:schemeClr val="dk1"/>
              </a:solidFill>
              <a:latin typeface="Microsoft JhengHei" pitchFamily="34" charset="-120"/>
              <a:ea typeface="+mn-ea"/>
              <a:cs typeface="+mn-cs"/>
            </a:rPr>
            <a:t>若要新增課程，按一下最後一個作業或測驗的右側，然後開始輸入。若要刪除這些指示，請選取此圖案，然後按下 </a:t>
          </a:r>
          <a:r>
            <a:rPr lang="en-US" altLang="ko-KR" sz="800">
              <a:solidFill>
                <a:schemeClr val="dk1"/>
              </a:solidFill>
              <a:latin typeface="Microsoft JhengHei" pitchFamily="34" charset="-120"/>
              <a:ea typeface="Microsoft JhengHei" pitchFamily="34" charset="-120"/>
              <a:cs typeface="+mn-cs"/>
            </a:rPr>
            <a:t>[</a:t>
          </a:r>
          <a:r>
            <a:rPr lang="ko-KR" altLang="en-US" sz="800">
              <a:solidFill>
                <a:schemeClr val="dk1"/>
              </a:solidFill>
              <a:latin typeface="Microsoft JhengHei" pitchFamily="34" charset="-120"/>
              <a:ea typeface="+mn-ea"/>
              <a:cs typeface="+mn-cs"/>
            </a:rPr>
            <a:t>刪除</a:t>
          </a:r>
          <a:r>
            <a:rPr lang="en-US" altLang="ko-KR" sz="800">
              <a:solidFill>
                <a:schemeClr val="dk1"/>
              </a:solidFill>
              <a:latin typeface="Microsoft JhengHei" pitchFamily="34" charset="-120"/>
              <a:ea typeface="Microsoft JhengHei" pitchFamily="34" charset="-120"/>
              <a:cs typeface="+mn-cs"/>
            </a:rPr>
            <a:t>]</a:t>
          </a:r>
          <a:r>
            <a:rPr lang="ko-KR" altLang="en-US" sz="800">
              <a:solidFill>
                <a:schemeClr val="dk1"/>
              </a:solidFill>
              <a:latin typeface="Microsoft JhengHei" pitchFamily="34" charset="-120"/>
              <a:ea typeface="+mn-ea"/>
              <a:cs typeface="+mn-cs"/>
            </a:rPr>
            <a:t>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76200</xdr:rowOff>
    </xdr:from>
    <xdr:to>
      <xdr:col>8</xdr:col>
      <xdr:colOff>19050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367732</xdr:colOff>
      <xdr:row>0</xdr:row>
      <xdr:rowOff>356001</xdr:rowOff>
    </xdr:from>
    <xdr:to>
      <xdr:col>5</xdr:col>
      <xdr:colOff>846625</xdr:colOff>
      <xdr:row>5</xdr:row>
      <xdr:rowOff>120364</xdr:rowOff>
    </xdr:to>
    <xdr:sp macro="" textlink="">
      <xdr:nvSpPr>
        <xdr:cNvPr id="3" name="Rounded Rectangular Callout 2" descr="按一下儲存格 B8，然後使用下拉式清單選取學生。&#10;" title="資料輸入提示 3"/>
        <xdr:cNvSpPr/>
      </xdr:nvSpPr>
      <xdr:spPr>
        <a:xfrm rot="423327">
          <a:off x="3653857" y="356001"/>
          <a:ext cx="1498068" cy="812113"/>
        </a:xfrm>
        <a:prstGeom prst="wedgeRoundRectCallout">
          <a:avLst>
            <a:gd name="adj1" fmla="val -53420"/>
            <a:gd name="adj2" fmla="val 94024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800">
              <a:latin typeface="Microsoft JhengHei" pitchFamily="34" charset="-120"/>
            </a:rPr>
            <a:t>按一下儲存格 </a:t>
          </a:r>
          <a:r>
            <a:rPr lang="en-US" sz="800">
              <a:latin typeface="Microsoft JhengHei" pitchFamily="34" charset="-120"/>
              <a:ea typeface="Microsoft JhengHei" pitchFamily="34" charset="-120"/>
            </a:rPr>
            <a:t>B8，</a:t>
          </a:r>
          <a:r>
            <a:rPr lang="ko-KR" altLang="en-US" sz="800">
              <a:latin typeface="Microsoft JhengHei" pitchFamily="34" charset="-120"/>
            </a:rPr>
            <a:t>然後使用下拉式清單選取學生。</a:t>
          </a:r>
          <a:endParaRPr lang="en-US" sz="800">
            <a:latin typeface="Microsoft JhengHei" pitchFamily="34" charset="-120"/>
            <a:ea typeface="Microsoft JhengHei" pitchFamily="34" charset="-120"/>
          </a:endParaRPr>
        </a:p>
      </xdr:txBody>
    </xdr:sp>
    <xdr:clientData fPrintsWithSheet="0"/>
  </xdr:twoCellAnchor>
  <xdr:twoCellAnchor>
    <xdr:from>
      <xdr:col>0</xdr:col>
      <xdr:colOff>219075</xdr:colOff>
      <xdr:row>9</xdr:row>
      <xdr:rowOff>19050</xdr:rowOff>
    </xdr:from>
    <xdr:to>
      <xdr:col>8</xdr:col>
      <xdr:colOff>9525</xdr:colOff>
      <xdr:row>12</xdr:row>
      <xdr:rowOff>76200</xdr:rowOff>
    </xdr:to>
    <xdr:sp macro="" textlink="">
      <xdr:nvSpPr>
        <xdr:cNvPr id="4" name="Rounded Rectangle 3"/>
        <xdr:cNvSpPr/>
      </xdr:nvSpPr>
      <xdr:spPr>
        <a:xfrm>
          <a:off x="219075" y="1724025"/>
          <a:ext cx="6715125" cy="561975"/>
        </a:xfrm>
        <a:prstGeom prst="roundRect">
          <a:avLst/>
        </a:prstGeom>
        <a:noFill/>
        <a:ln w="952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962025</xdr:colOff>
      <xdr:row>0</xdr:row>
      <xdr:rowOff>114300</xdr:rowOff>
    </xdr:from>
    <xdr:to>
      <xdr:col>7</xdr:col>
      <xdr:colOff>990600</xdr:colOff>
      <xdr:row>0</xdr:row>
      <xdr:rowOff>428625</xdr:rowOff>
    </xdr:to>
    <xdr:sp macro="[0]!PrintAllSummaries" textlink="">
      <xdr:nvSpPr>
        <xdr:cNvPr id="6" name="TextBox 5"/>
        <xdr:cNvSpPr txBox="1"/>
      </xdr:nvSpPr>
      <xdr:spPr>
        <a:xfrm>
          <a:off x="6286500" y="114300"/>
          <a:ext cx="1047750" cy="3143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ko-KR" altLang="en-US" sz="1100">
              <a:latin typeface="Microsoft JhengHei" pitchFamily="34" charset="-120"/>
            </a:rPr>
            <a:t>全部列印</a:t>
          </a:r>
          <a:endParaRPr lang="en-US" sz="1100">
            <a:latin typeface="Microsoft JhengHei" pitchFamily="34" charset="-120"/>
            <a:ea typeface="Microsoft JhengHei" pitchFamily="34" charset="-12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tudentData" displayName="StudentData" ref="B4:I8" totalsRowCount="1" headerRowDxfId="31" dataDxfId="30" totalsRowDxfId="29">
  <autoFilter ref="B4:I7"/>
  <tableColumns count="8">
    <tableColumn id="1" name="學生姓名" totalsRowLabel="平均成績/分數" dataDxfId="28" totalsRowDxfId="27"/>
    <tableColumn id="18" name="表現" dataDxfId="26" totalsRowDxfId="25">
      <calculatedColumnFormula>StudentData[[#This Row],[獲得總分]]</calculatedColumnFormula>
    </tableColumn>
    <tableColumn id="3" name="成績" totalsRowFunction="custom" dataDxfId="24" totalsRowDxfId="23">
      <calculatedColumnFormula>IFERROR(VLOOKUP(StudentData[[#This Row],[%]],GradeTable[],2,TRUE),"")</calculatedColumnFormula>
      <totalsRowFormula>IFERROR(VLOOKUP(StudentData[[#Totals],[%]],GradeTable[],2,TRUE),"")</totalsRowFormula>
    </tableColumn>
    <tableColumn id="4" name="%" totalsRowFunction="average" dataDxfId="22" totalsRowDxfId="21">
      <calculatedColumnFormula>IFERROR(StudentData[[#This Row],[獲得總分]]/TotalPoints,"")</calculatedColumnFormula>
    </tableColumn>
    <tableColumn id="5" name="獲得總分" totalsRowFunction="average" dataDxfId="20" totalsRowDxfId="19">
      <calculatedColumnFormula>IFERROR(SUM(StudentData[[#This Row],[課堂中寫作作業 1]]:OFFSET(F5,,COUNTA(TotalAssignmentPoints[]))),"")</calculatedColumnFormula>
    </tableColumn>
    <tableColumn id="2" name="課堂中寫作作業 1" totalsRowFunction="average" dataDxfId="18" totalsRowDxfId="17"/>
    <tableColumn id="6" name="課堂中寫作作業 2" totalsRowFunction="average" dataDxfId="16" totalsRowDxfId="15"/>
    <tableColumn id="7" name="敘述文草稿" totalsRowFunction="average" dataDxfId="14" totalsRowDxfId="13"/>
  </tableColumns>
  <tableStyleInfo name="GradeBook" showFirstColumn="0" showLastColumn="1" showRowStripes="1" showColumnStripes="0"/>
</table>
</file>

<file path=xl/tables/table2.xml><?xml version="1.0" encoding="utf-8"?>
<table xmlns="http://schemas.openxmlformats.org/spreadsheetml/2006/main" id="5" name="TotalAssignmentPoints" displayName="TotalAssignmentPoints" ref="G3:I3" headerRowCount="0" totalsRowShown="0" headerRowDxfId="12" dataDxfId="11">
  <tableColumns count="3">
    <tableColumn id="1" name="Grade 1" headerRowDxfId="10" dataDxfId="9"/>
    <tableColumn id="2" name="Grade 2" headerRowDxfId="8" dataDxfId="7"/>
    <tableColumn id="3" name="Grade 3" headerRowDxfId="6" dataDxfId="5"/>
  </tableColumns>
  <tableStyleInfo name="Total Possible Points Table" showFirstColumn="0" showLastColumn="0" showRowStripes="1" showColumnStripes="0"/>
</table>
</file>

<file path=xl/tables/table3.xml><?xml version="1.0" encoding="utf-8"?>
<table xmlns="http://schemas.openxmlformats.org/spreadsheetml/2006/main" id="3" name="GradeTable" displayName="GradeTable" ref="B6:D19" totalsRowShown="0" headerRowDxfId="4" dataDxfId="3">
  <tableColumns count="3">
    <tableColumn id="1" name="分數" dataDxfId="2"/>
    <tableColumn id="2" name="達到的成績等級" dataDxfId="1"/>
    <tableColumn id="3" name="GPA" dataDxfId="0"/>
  </tableColumns>
  <tableStyleInfo name="TableStyleLight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BD40"/>
  <sheetViews>
    <sheetView showGridLines="0" tabSelected="1" zoomScaleNormal="100" workbookViewId="0">
      <pane xSplit="6" ySplit="4" topLeftCell="G5" activePane="bottomRight" state="frozen"/>
      <selection pane="topRight" activeCell="G1" sqref="G1"/>
      <selection pane="bottomLeft" activeCell="A6" sqref="A6"/>
      <selection pane="bottomRight"/>
    </sheetView>
  </sheetViews>
  <sheetFormatPr defaultRowHeight="12.75" x14ac:dyDescent="0.25"/>
  <cols>
    <col min="1" max="1" width="2" style="13" customWidth="1"/>
    <col min="2" max="2" width="28.33203125" style="13" customWidth="1"/>
    <col min="3" max="3" width="29.83203125" style="13" customWidth="1"/>
    <col min="4" max="4" width="16.6640625" style="13" customWidth="1"/>
    <col min="5" max="5" width="16" style="13" customWidth="1"/>
    <col min="6" max="6" width="15.1640625" style="13" bestFit="1" customWidth="1"/>
    <col min="7" max="8" width="23.6640625" style="13" bestFit="1" customWidth="1"/>
    <col min="9" max="9" width="21.33203125" style="13" bestFit="1" customWidth="1"/>
    <col min="10" max="18" width="15.83203125" style="13" customWidth="1"/>
    <col min="19" max="19" width="16.6640625" style="13" customWidth="1"/>
    <col min="20" max="20" width="12.83203125" style="13" customWidth="1"/>
    <col min="21" max="16384" width="9.33203125" style="13"/>
  </cols>
  <sheetData>
    <row r="1" spans="2:56" s="3" customFormat="1" ht="45.75" customHeight="1" x14ac:dyDescent="0.4">
      <c r="B1" s="1" t="s">
        <v>16</v>
      </c>
      <c r="C1" s="1"/>
      <c r="D1" s="1"/>
      <c r="E1" s="2"/>
      <c r="F1" s="2"/>
      <c r="I1" s="4"/>
    </row>
    <row r="2" spans="2:56" s="3" customFormat="1" ht="17.25" customHeight="1" x14ac:dyDescent="0.25">
      <c r="B2" s="5" t="s">
        <v>17</v>
      </c>
      <c r="C2" s="5"/>
      <c r="D2" s="5"/>
      <c r="F2" s="6" t="s">
        <v>18</v>
      </c>
      <c r="G2" s="7">
        <v>40561</v>
      </c>
      <c r="H2" s="7">
        <v>40568</v>
      </c>
      <c r="I2" s="7">
        <v>40575</v>
      </c>
      <c r="J2" s="7"/>
      <c r="K2" s="7"/>
      <c r="L2" s="7"/>
      <c r="M2" s="7"/>
      <c r="N2" s="7"/>
      <c r="O2" s="7"/>
      <c r="P2" s="7"/>
      <c r="Q2" s="7"/>
      <c r="R2" s="7"/>
    </row>
    <row r="3" spans="2:56" s="3" customFormat="1" ht="17.25" customHeight="1" x14ac:dyDescent="0.4">
      <c r="B3" s="8"/>
      <c r="C3" s="9"/>
      <c r="D3" s="9"/>
      <c r="E3" s="10" t="s">
        <v>19</v>
      </c>
      <c r="F3" s="11">
        <f>SUM(TotalAssignmentPoints[#Data])</f>
        <v>90</v>
      </c>
      <c r="G3" s="12">
        <v>20</v>
      </c>
      <c r="H3" s="12">
        <v>20</v>
      </c>
      <c r="I3" s="12">
        <v>50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2:56" s="16" customFormat="1" ht="53.25" customHeight="1" x14ac:dyDescent="0.25">
      <c r="B4" s="14" t="s">
        <v>20</v>
      </c>
      <c r="C4" s="15" t="s">
        <v>25</v>
      </c>
      <c r="D4" s="15" t="s">
        <v>26</v>
      </c>
      <c r="E4" s="15" t="s">
        <v>0</v>
      </c>
      <c r="F4" s="15" t="s">
        <v>27</v>
      </c>
      <c r="G4" s="15" t="s">
        <v>28</v>
      </c>
      <c r="H4" s="15" t="s">
        <v>29</v>
      </c>
      <c r="I4" s="15" t="s">
        <v>30</v>
      </c>
    </row>
    <row r="5" spans="2:56" s="21" customFormat="1" ht="12.75" customHeight="1" x14ac:dyDescent="0.2">
      <c r="B5" s="17" t="s">
        <v>21</v>
      </c>
      <c r="C5" s="17">
        <f ca="1">StudentData[[#This Row],[獲得總分]]</f>
        <v>90</v>
      </c>
      <c r="D5" s="18" t="str">
        <f ca="1">IFERROR(VLOOKUP(StudentData[[#This Row],[%]],GradeTable[],2,TRUE),"")</f>
        <v>A+</v>
      </c>
      <c r="E5" s="19">
        <f ca="1">IFERROR(StudentData[[#This Row],[獲得總分]]/TotalPoints,"")</f>
        <v>1</v>
      </c>
      <c r="F5" s="20">
        <f ca="1">IFERROR(SUM(StudentData[[#This Row],[課堂中寫作作業 1]]:OFFSET(F5,,COUNTA(TotalAssignmentPoints[]))),"")</f>
        <v>90</v>
      </c>
      <c r="G5" s="12">
        <v>20</v>
      </c>
      <c r="H5" s="12">
        <v>20</v>
      </c>
      <c r="I5" s="12">
        <v>50</v>
      </c>
    </row>
    <row r="6" spans="2:56" s="21" customFormat="1" ht="12.75" customHeight="1" x14ac:dyDescent="0.2">
      <c r="B6" s="17" t="s">
        <v>22</v>
      </c>
      <c r="C6" s="17">
        <f ca="1">StudentData[[#This Row],[獲得總分]]</f>
        <v>60</v>
      </c>
      <c r="D6" s="18" t="str">
        <f ca="1">IFERROR(VLOOKUP(StudentData[[#This Row],[%]],GradeTable[],2,TRUE),"")</f>
        <v>D</v>
      </c>
      <c r="E6" s="19">
        <f ca="1">IFERROR(StudentData[[#This Row],[獲得總分]]/TotalPoints,"")</f>
        <v>0.66666666666666663</v>
      </c>
      <c r="F6" s="20">
        <f ca="1">IFERROR(SUM(StudentData[[#This Row],[課堂中寫作作業 1]]:OFFSET(F6,,COUNTA(TotalAssignmentPoints[]))),"")</f>
        <v>60</v>
      </c>
      <c r="G6" s="12">
        <v>10</v>
      </c>
      <c r="H6" s="12">
        <v>10</v>
      </c>
      <c r="I6" s="12">
        <v>40</v>
      </c>
    </row>
    <row r="7" spans="2:56" s="21" customFormat="1" ht="12.95" customHeight="1" x14ac:dyDescent="0.2">
      <c r="B7" s="17" t="s">
        <v>23</v>
      </c>
      <c r="C7" s="17">
        <f ca="1">StudentData[[#This Row],[獲得總分]]</f>
        <v>75</v>
      </c>
      <c r="D7" s="18" t="str">
        <f ca="1">IFERROR(VLOOKUP(StudentData[[#This Row],[%]],GradeTable[],2,TRUE),"")</f>
        <v>B</v>
      </c>
      <c r="E7" s="19">
        <f ca="1">IFERROR(StudentData[[#This Row],[獲得總分]]/TotalPoints,"")</f>
        <v>0.83333333333333337</v>
      </c>
      <c r="F7" s="20">
        <f ca="1">IFERROR(SUM(StudentData[[#This Row],[課堂中寫作作業 1]]:OFFSET(F7,,COUNTA(TotalAssignmentPoints[]))),"")</f>
        <v>75</v>
      </c>
      <c r="G7" s="12">
        <v>20</v>
      </c>
      <c r="H7" s="12">
        <v>15</v>
      </c>
      <c r="I7" s="12">
        <v>40</v>
      </c>
    </row>
    <row r="8" spans="2:56" s="21" customFormat="1" ht="12.95" customHeight="1" x14ac:dyDescent="0.25">
      <c r="B8" s="22" t="s">
        <v>24</v>
      </c>
      <c r="C8" s="23"/>
      <c r="D8" s="18" t="str">
        <f ca="1">IFERROR(VLOOKUP(StudentData[[#Totals],[%]],GradeTable[],2,TRUE),"")</f>
        <v>B</v>
      </c>
      <c r="E8" s="24">
        <f ca="1">SUBTOTAL(101,StudentData[%])</f>
        <v>0.83333333333333337</v>
      </c>
      <c r="F8" s="12">
        <f ca="1">SUBTOTAL(101,StudentData[獲得總分])</f>
        <v>75</v>
      </c>
      <c r="G8" s="25">
        <f>SUBTOTAL(101,StudentData[課堂中寫作作業 1])</f>
        <v>16.666666666666668</v>
      </c>
      <c r="H8" s="25">
        <f>SUBTOTAL(101,StudentData[課堂中寫作作業 2])</f>
        <v>15</v>
      </c>
      <c r="I8" s="25">
        <f>SUBTOTAL(101,StudentData[敘述文草稿])</f>
        <v>43.333333333333336</v>
      </c>
    </row>
    <row r="9" spans="2:56" s="21" customFormat="1" ht="12.95" customHeight="1" x14ac:dyDescent="0.25">
      <c r="B9" s="13"/>
      <c r="C9" s="13"/>
      <c r="D9" s="13"/>
      <c r="E9" s="13"/>
      <c r="F9" s="13"/>
      <c r="G9" s="13"/>
      <c r="H9" s="13"/>
      <c r="I9" s="13"/>
    </row>
    <row r="10" spans="2:56" s="21" customFormat="1" ht="12.95" customHeight="1" x14ac:dyDescent="0.25">
      <c r="B10" s="13"/>
      <c r="C10" s="13"/>
      <c r="D10" s="13"/>
      <c r="E10" s="13"/>
      <c r="F10" s="13"/>
      <c r="G10" s="13"/>
      <c r="H10" s="13"/>
      <c r="I10" s="13"/>
    </row>
    <row r="11" spans="2:56" s="21" customFormat="1" ht="12.95" customHeight="1" x14ac:dyDescent="0.25">
      <c r="B11" s="13"/>
      <c r="C11" s="13"/>
      <c r="D11" s="13"/>
      <c r="E11" s="13"/>
      <c r="F11" s="13"/>
      <c r="G11" s="13"/>
      <c r="H11" s="13"/>
      <c r="I11" s="13"/>
    </row>
    <row r="12" spans="2:56" s="21" customFormat="1" ht="12.95" customHeight="1" x14ac:dyDescent="0.25">
      <c r="B12" s="13"/>
      <c r="C12" s="13"/>
      <c r="D12" s="13"/>
      <c r="E12" s="13"/>
      <c r="F12" s="13"/>
      <c r="G12" s="13"/>
      <c r="H12" s="13"/>
      <c r="I12" s="13"/>
    </row>
    <row r="13" spans="2:56" s="21" customFormat="1" ht="12.95" customHeight="1" x14ac:dyDescent="0.25">
      <c r="B13" s="13"/>
      <c r="C13" s="13"/>
      <c r="D13" s="13"/>
      <c r="E13" s="13"/>
      <c r="F13" s="13"/>
      <c r="G13" s="13"/>
      <c r="H13" s="13"/>
      <c r="I13" s="13"/>
    </row>
    <row r="14" spans="2:56" s="21" customFormat="1" ht="12.95" customHeight="1" x14ac:dyDescent="0.25">
      <c r="B14" s="13"/>
      <c r="C14" s="13"/>
      <c r="D14" s="13"/>
      <c r="E14" s="13"/>
      <c r="F14" s="13"/>
      <c r="G14" s="13"/>
      <c r="H14" s="13"/>
      <c r="I14" s="13"/>
    </row>
    <row r="15" spans="2:56" s="21" customFormat="1" ht="12.95" customHeight="1" x14ac:dyDescent="0.25">
      <c r="B15" s="13"/>
      <c r="C15" s="13"/>
      <c r="D15" s="13"/>
      <c r="E15" s="13"/>
      <c r="F15" s="13"/>
      <c r="G15" s="13"/>
      <c r="H15" s="13"/>
      <c r="I15" s="13"/>
    </row>
    <row r="16" spans="2:56" s="21" customFormat="1" ht="12.95" customHeight="1" x14ac:dyDescent="0.25">
      <c r="B16" s="13"/>
      <c r="C16" s="13"/>
      <c r="D16" s="13"/>
      <c r="E16" s="13"/>
      <c r="F16" s="13"/>
      <c r="G16" s="13"/>
      <c r="H16" s="13"/>
      <c r="I16" s="13"/>
    </row>
    <row r="17" spans="2:9" s="21" customFormat="1" ht="12.95" customHeight="1" x14ac:dyDescent="0.25">
      <c r="B17" s="13"/>
      <c r="C17" s="13"/>
      <c r="D17" s="13"/>
      <c r="E17" s="13"/>
      <c r="F17" s="13"/>
      <c r="G17" s="13"/>
      <c r="H17" s="13"/>
      <c r="I17" s="13"/>
    </row>
    <row r="18" spans="2:9" s="21" customFormat="1" ht="12.95" customHeight="1" x14ac:dyDescent="0.25">
      <c r="B18" s="13"/>
      <c r="C18" s="13"/>
      <c r="D18" s="13"/>
      <c r="E18" s="13"/>
      <c r="F18" s="13"/>
      <c r="G18" s="13"/>
      <c r="H18" s="13"/>
      <c r="I18" s="13"/>
    </row>
    <row r="19" spans="2:9" s="21" customFormat="1" ht="12.95" customHeight="1" x14ac:dyDescent="0.25">
      <c r="B19" s="13"/>
      <c r="C19" s="13"/>
      <c r="D19" s="13"/>
      <c r="E19" s="13"/>
      <c r="F19" s="13"/>
      <c r="G19" s="13"/>
      <c r="H19" s="13"/>
      <c r="I19" s="13"/>
    </row>
    <row r="20" spans="2:9" s="21" customFormat="1" ht="12.95" customHeight="1" x14ac:dyDescent="0.25">
      <c r="B20" s="13"/>
      <c r="C20" s="13"/>
      <c r="D20" s="13"/>
      <c r="E20" s="13"/>
      <c r="F20" s="13"/>
      <c r="G20" s="13"/>
      <c r="H20" s="13"/>
      <c r="I20" s="13"/>
    </row>
    <row r="21" spans="2:9" s="21" customFormat="1" ht="12.95" customHeight="1" x14ac:dyDescent="0.25">
      <c r="B21" s="13"/>
      <c r="C21" s="13"/>
      <c r="D21" s="13"/>
      <c r="E21" s="13"/>
      <c r="F21" s="13"/>
      <c r="G21" s="13"/>
      <c r="H21" s="13"/>
      <c r="I21" s="13"/>
    </row>
    <row r="22" spans="2:9" s="21" customFormat="1" ht="12.95" customHeight="1" x14ac:dyDescent="0.25">
      <c r="B22" s="13"/>
      <c r="C22" s="13"/>
      <c r="D22" s="13"/>
      <c r="E22" s="13"/>
      <c r="F22" s="13"/>
      <c r="G22" s="13"/>
      <c r="H22" s="13"/>
      <c r="I22" s="13"/>
    </row>
    <row r="23" spans="2:9" s="21" customFormat="1" ht="12.95" customHeight="1" x14ac:dyDescent="0.25">
      <c r="B23" s="13"/>
      <c r="C23" s="13"/>
      <c r="D23" s="13"/>
      <c r="E23" s="13"/>
      <c r="F23" s="13"/>
      <c r="G23" s="13"/>
      <c r="H23" s="13"/>
      <c r="I23" s="13"/>
    </row>
    <row r="24" spans="2:9" s="21" customFormat="1" ht="12.95" customHeight="1" x14ac:dyDescent="0.25">
      <c r="B24" s="13"/>
      <c r="C24" s="13"/>
      <c r="D24" s="13"/>
      <c r="E24" s="13"/>
      <c r="F24" s="13"/>
      <c r="G24" s="13"/>
      <c r="H24" s="13"/>
      <c r="I24" s="13"/>
    </row>
    <row r="25" spans="2:9" s="21" customFormat="1" ht="12.9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s="21" customFormat="1" ht="12.95" customHeight="1" x14ac:dyDescent="0.25">
      <c r="B26" s="13"/>
      <c r="C26" s="13"/>
      <c r="D26" s="13"/>
      <c r="E26" s="13"/>
      <c r="F26" s="13"/>
      <c r="G26" s="13"/>
      <c r="H26" s="13"/>
      <c r="I26" s="13"/>
    </row>
    <row r="27" spans="2:9" s="21" customFormat="1" ht="12.95" customHeight="1" x14ac:dyDescent="0.25">
      <c r="B27" s="13"/>
      <c r="C27" s="13"/>
      <c r="D27" s="13"/>
      <c r="E27" s="13"/>
      <c r="F27" s="13"/>
      <c r="G27" s="13"/>
      <c r="H27" s="13"/>
      <c r="I27" s="13"/>
    </row>
    <row r="28" spans="2:9" s="21" customFormat="1" ht="12.95" customHeight="1" x14ac:dyDescent="0.25">
      <c r="B28" s="13"/>
      <c r="C28" s="13"/>
      <c r="D28" s="13"/>
      <c r="E28" s="13"/>
      <c r="F28" s="13"/>
      <c r="G28" s="13"/>
      <c r="H28" s="13"/>
      <c r="I28" s="13"/>
    </row>
    <row r="29" spans="2:9" s="21" customFormat="1" ht="12.95" customHeight="1" x14ac:dyDescent="0.25">
      <c r="B29" s="13"/>
      <c r="C29" s="13"/>
      <c r="D29" s="13"/>
      <c r="E29" s="13"/>
      <c r="F29" s="13"/>
      <c r="G29" s="13"/>
      <c r="H29" s="13"/>
      <c r="I29" s="13"/>
    </row>
    <row r="30" spans="2:9" s="21" customFormat="1" ht="12.95" customHeight="1" x14ac:dyDescent="0.25">
      <c r="B30" s="13"/>
      <c r="C30" s="13"/>
      <c r="D30" s="13"/>
      <c r="E30" s="13"/>
      <c r="F30" s="13"/>
      <c r="G30" s="13"/>
      <c r="H30" s="13"/>
      <c r="I30" s="13"/>
    </row>
    <row r="31" spans="2:9" s="21" customFormat="1" ht="12.95" customHeight="1" x14ac:dyDescent="0.25">
      <c r="B31" s="13"/>
      <c r="C31" s="13"/>
      <c r="D31" s="13"/>
      <c r="E31" s="13"/>
      <c r="F31" s="13"/>
      <c r="G31" s="13"/>
      <c r="H31" s="13"/>
      <c r="I31" s="13"/>
    </row>
    <row r="32" spans="2:9" s="21" customFormat="1" ht="12.95" customHeight="1" x14ac:dyDescent="0.25">
      <c r="B32" s="13"/>
      <c r="C32" s="13"/>
      <c r="D32" s="13"/>
      <c r="E32" s="13"/>
      <c r="F32" s="13"/>
      <c r="G32" s="13"/>
      <c r="H32" s="13"/>
      <c r="I32" s="13"/>
    </row>
    <row r="33" spans="2:9" s="21" customFormat="1" ht="12.95" customHeight="1" x14ac:dyDescent="0.25">
      <c r="B33" s="13"/>
      <c r="C33" s="13"/>
      <c r="D33" s="13"/>
      <c r="E33" s="13"/>
      <c r="F33" s="13"/>
      <c r="G33" s="13"/>
      <c r="H33" s="13"/>
      <c r="I33" s="13"/>
    </row>
    <row r="34" spans="2:9" s="21" customFormat="1" ht="12.95" customHeight="1" x14ac:dyDescent="0.25">
      <c r="B34" s="13"/>
      <c r="C34" s="13"/>
      <c r="D34" s="13"/>
      <c r="E34" s="13"/>
      <c r="F34" s="13"/>
      <c r="G34" s="13"/>
      <c r="H34" s="13"/>
      <c r="I34" s="13"/>
    </row>
    <row r="35" spans="2:9" s="21" customFormat="1" ht="12.95" customHeight="1" x14ac:dyDescent="0.25">
      <c r="B35" s="13"/>
      <c r="C35" s="13"/>
      <c r="D35" s="13"/>
      <c r="E35" s="13"/>
      <c r="F35" s="13"/>
      <c r="G35" s="13"/>
      <c r="H35" s="13"/>
      <c r="I35" s="13"/>
    </row>
    <row r="36" spans="2:9" s="21" customFormat="1" ht="12.95" customHeight="1" x14ac:dyDescent="0.25">
      <c r="B36" s="13"/>
      <c r="C36" s="13"/>
      <c r="D36" s="13"/>
      <c r="E36" s="13"/>
      <c r="F36" s="13"/>
      <c r="G36" s="13"/>
      <c r="H36" s="13"/>
      <c r="I36" s="13"/>
    </row>
    <row r="37" spans="2:9" s="21" customFormat="1" ht="12.95" customHeight="1" x14ac:dyDescent="0.25">
      <c r="B37" s="13"/>
      <c r="C37" s="13"/>
      <c r="D37" s="13"/>
      <c r="E37" s="13"/>
      <c r="F37" s="13"/>
      <c r="G37" s="13"/>
      <c r="H37" s="13"/>
      <c r="I37" s="13"/>
    </row>
    <row r="38" spans="2:9" s="21" customFormat="1" ht="12.95" customHeight="1" x14ac:dyDescent="0.25">
      <c r="B38" s="13"/>
      <c r="C38" s="13"/>
      <c r="D38" s="13"/>
      <c r="E38" s="13"/>
      <c r="F38" s="13"/>
      <c r="G38" s="13"/>
      <c r="H38" s="13"/>
      <c r="I38" s="13"/>
    </row>
    <row r="39" spans="2:9" s="21" customFormat="1" ht="12.95" customHeight="1" x14ac:dyDescent="0.25">
      <c r="B39" s="13"/>
      <c r="C39" s="13"/>
      <c r="D39" s="13"/>
      <c r="E39" s="13"/>
      <c r="F39" s="13"/>
      <c r="G39" s="13"/>
      <c r="H39" s="13"/>
      <c r="I39" s="13"/>
    </row>
    <row r="40" spans="2:9" s="21" customFormat="1" ht="12.95" customHeight="1" x14ac:dyDescent="0.25">
      <c r="B40" s="13"/>
      <c r="C40" s="13"/>
      <c r="D40" s="13"/>
      <c r="E40" s="13"/>
      <c r="F40" s="13"/>
      <c r="G40" s="13"/>
      <c r="H40" s="13"/>
      <c r="I40" s="13"/>
    </row>
  </sheetData>
  <phoneticPr fontId="0" type="noConversion"/>
  <conditionalFormatting sqref="C5:C7">
    <cfRule type="dataBar" priority="6">
      <dataBar showValue="0">
        <cfvo type="min"/>
        <cfvo type="max"/>
        <color theme="5"/>
      </dataBar>
      <extLst>
        <ext xmlns:x14="http://schemas.microsoft.com/office/spreadsheetml/2009/9/main" uri="{B025F937-C7B1-47D3-B67F-A62EFF666E3E}">
          <x14:id>{687D871A-F55C-4661-B2C2-A1249C400831}</x14:id>
        </ext>
      </extLst>
    </cfRule>
  </conditionalFormatting>
  <pageMargins left="0.5" right="0.5" top="0.5" bottom="1" header="0.5" footer="0.5"/>
  <pageSetup fitToHeight="0" orientation="portrait" r:id="rId1"/>
  <headerFooter alignWithMargins="0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7D871A-F55C-4661-B2C2-A1249C400831}">
            <x14:dataBar minLength="0" maxLength="100" border="1" direction="leftToRight" negativeBarBorderColorSameAsPositive="0">
              <x14:cfvo type="autoMin"/>
              <x14:cfvo type="autoMax"/>
              <x14:borderColor theme="5" tint="-0.249977111117893"/>
              <x14:negativeFillColor rgb="FFFF0000"/>
              <x14:negativeBorderColor rgb="FFFF0000"/>
              <x14:axisColor rgb="FF000000"/>
            </x14:dataBar>
          </x14:cfRule>
          <xm:sqref>C5:C7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1:H51"/>
  <sheetViews>
    <sheetView showGridLines="0" topLeftCell="A4" workbookViewId="0">
      <selection sqref="A1:E1"/>
    </sheetView>
  </sheetViews>
  <sheetFormatPr defaultRowHeight="12.75" x14ac:dyDescent="0.25"/>
  <cols>
    <col min="1" max="1" width="4" style="26" customWidth="1"/>
    <col min="2" max="2" width="27.1640625" style="26" bestFit="1" customWidth="1"/>
    <col min="3" max="8" width="17.83203125" style="26" customWidth="1"/>
    <col min="9" max="9" width="3.5" style="26" customWidth="1"/>
    <col min="10" max="13" width="17.5" style="26" customWidth="1"/>
    <col min="14" max="16384" width="9.33203125" style="26"/>
  </cols>
  <sheetData>
    <row r="1" spans="1:8" ht="34.5" customHeight="1" x14ac:dyDescent="0.25">
      <c r="A1" s="58" t="s">
        <v>31</v>
      </c>
      <c r="B1" s="58"/>
      <c r="C1" s="58"/>
      <c r="D1" s="58"/>
      <c r="E1" s="58"/>
    </row>
    <row r="2" spans="1:8" x14ac:dyDescent="0.25">
      <c r="B2" s="27" t="str">
        <f>TeacherName</f>
        <v>教師姓名</v>
      </c>
    </row>
    <row r="3" spans="1:8" x14ac:dyDescent="0.25">
      <c r="B3" s="27" t="str">
        <f>ClassName</f>
        <v>班級名稱</v>
      </c>
    </row>
    <row r="4" spans="1:8" x14ac:dyDescent="0.25">
      <c r="B4" s="27" t="s">
        <v>32</v>
      </c>
    </row>
    <row r="5" spans="1:8" x14ac:dyDescent="0.25">
      <c r="B5" s="28">
        <v>40808</v>
      </c>
      <c r="C5" s="28"/>
    </row>
    <row r="7" spans="1:8" x14ac:dyDescent="0.25">
      <c r="B7" s="26" t="s">
        <v>33</v>
      </c>
    </row>
    <row r="8" spans="1:8" ht="16.5" x14ac:dyDescent="0.3">
      <c r="B8" s="47" t="s">
        <v>23</v>
      </c>
      <c r="C8" s="47"/>
      <c r="D8" s="47"/>
    </row>
    <row r="10" spans="1:8" ht="8.25" customHeight="1" x14ac:dyDescent="0.25">
      <c r="B10" s="29"/>
      <c r="C10" s="29"/>
      <c r="D10" s="29"/>
      <c r="E10" s="29"/>
      <c r="F10" s="29"/>
      <c r="G10" s="29"/>
      <c r="H10" s="29"/>
    </row>
    <row r="11" spans="1:8" ht="15" customHeight="1" x14ac:dyDescent="0.25">
      <c r="B11" s="30" t="s">
        <v>34</v>
      </c>
      <c r="C11" s="30"/>
      <c r="D11" s="31" t="s">
        <v>35</v>
      </c>
      <c r="E11" s="31" t="s">
        <v>36</v>
      </c>
      <c r="F11" s="31" t="s">
        <v>38</v>
      </c>
      <c r="G11" s="31" t="s">
        <v>37</v>
      </c>
      <c r="H11" s="32" t="s">
        <v>14</v>
      </c>
    </row>
    <row r="12" spans="1:8" ht="16.5" customHeight="1" x14ac:dyDescent="0.25">
      <c r="B12" s="48" t="str">
        <f ca="1">IFERROR("第 " &amp;_xlfn.RANK.EQ(VLOOKUP(B8,StudentData[],5,FALSE),StudentData[獲得總分]) &amp; " 名 (共 " &amp;COUNTA(StudentData[學生姓名]) &amp; " 位學生)","")</f>
        <v>第 2 名 (共 3 位學生)</v>
      </c>
      <c r="C12" s="48"/>
      <c r="D12" s="31" t="str">
        <f ca="1">IFERROR(VLOOKUP(StudentName,StudentData[],3,FALSE),"")</f>
        <v>B</v>
      </c>
      <c r="E12" s="33">
        <f ca="1">IFERROR(VLOOKUP(StudentName,StudentData[],4,FALSE),"")</f>
        <v>0.83333333333333337</v>
      </c>
      <c r="F12" s="31">
        <f ca="1">IFERROR(VLOOKUP(StudentName,StudentData[],5,FALSE),"")</f>
        <v>75</v>
      </c>
      <c r="G12" s="31">
        <f>TotalPoints</f>
        <v>90</v>
      </c>
      <c r="H12" s="34">
        <f ca="1">IFERROR(VLOOKUP(E12,GradeTable[],3,TRUE),"")</f>
        <v>3</v>
      </c>
    </row>
    <row r="13" spans="1:8" ht="19.5" customHeight="1" x14ac:dyDescent="0.25">
      <c r="B13" s="31"/>
      <c r="C13" s="31"/>
      <c r="D13" s="31"/>
      <c r="E13" s="33"/>
      <c r="F13" s="31"/>
      <c r="G13" s="31"/>
      <c r="H13" s="35"/>
    </row>
    <row r="14" spans="1:8" ht="16.5" customHeight="1" x14ac:dyDescent="0.25">
      <c r="B14" s="31"/>
      <c r="C14" s="31"/>
      <c r="D14" s="31"/>
      <c r="E14" s="33"/>
      <c r="F14" s="31"/>
      <c r="G14" s="31"/>
      <c r="H14" s="35"/>
    </row>
    <row r="15" spans="1:8" ht="16.5" customHeight="1" x14ac:dyDescent="0.25">
      <c r="B15" s="31"/>
      <c r="C15" s="31"/>
      <c r="D15" s="31"/>
      <c r="E15" s="33"/>
      <c r="F15" s="31"/>
      <c r="G15" s="31"/>
      <c r="H15" s="35"/>
    </row>
    <row r="16" spans="1:8" ht="16.5" customHeight="1" x14ac:dyDescent="0.25">
      <c r="B16" s="31"/>
      <c r="C16" s="31"/>
      <c r="D16" s="31"/>
      <c r="E16" s="33"/>
      <c r="F16" s="31"/>
      <c r="G16" s="31"/>
      <c r="H16" s="35"/>
    </row>
    <row r="17" spans="2:8" ht="16.5" customHeight="1" x14ac:dyDescent="0.25">
      <c r="B17" s="31"/>
      <c r="C17" s="31"/>
      <c r="D17" s="31"/>
      <c r="E17" s="33"/>
      <c r="F17" s="31"/>
      <c r="G17" s="31"/>
      <c r="H17" s="35"/>
    </row>
    <row r="18" spans="2:8" ht="16.5" customHeight="1" x14ac:dyDescent="0.25">
      <c r="B18" s="31"/>
      <c r="C18" s="31"/>
      <c r="D18" s="31"/>
      <c r="E18" s="33"/>
      <c r="F18" s="31"/>
      <c r="G18" s="31"/>
      <c r="H18" s="35"/>
    </row>
    <row r="19" spans="2:8" ht="16.5" customHeight="1" x14ac:dyDescent="0.25">
      <c r="B19" s="31"/>
      <c r="C19" s="31"/>
      <c r="D19" s="31"/>
      <c r="E19" s="33"/>
      <c r="F19" s="31"/>
      <c r="G19" s="31"/>
      <c r="H19" s="35"/>
    </row>
    <row r="20" spans="2:8" ht="16.5" customHeight="1" x14ac:dyDescent="0.25">
      <c r="B20" s="31"/>
      <c r="C20" s="31"/>
      <c r="D20" s="31"/>
      <c r="E20" s="33"/>
      <c r="F20" s="31"/>
      <c r="G20" s="31"/>
      <c r="H20" s="35"/>
    </row>
    <row r="21" spans="2:8" ht="16.5" customHeight="1" x14ac:dyDescent="0.25">
      <c r="B21" s="31"/>
      <c r="C21" s="31"/>
      <c r="D21" s="31"/>
      <c r="E21" s="33"/>
      <c r="F21" s="31"/>
      <c r="G21" s="31"/>
      <c r="H21" s="35"/>
    </row>
    <row r="22" spans="2:8" ht="16.5" customHeight="1" x14ac:dyDescent="0.25">
      <c r="B22" s="31"/>
      <c r="C22" s="31"/>
      <c r="D22" s="31"/>
      <c r="E22" s="33"/>
      <c r="F22" s="31"/>
      <c r="G22" s="31"/>
      <c r="H22" s="35"/>
    </row>
    <row r="23" spans="2:8" ht="16.5" customHeight="1" x14ac:dyDescent="0.25">
      <c r="B23" s="31"/>
      <c r="C23" s="31"/>
      <c r="D23" s="31"/>
      <c r="E23" s="33"/>
      <c r="F23" s="31"/>
      <c r="G23" s="31"/>
      <c r="H23" s="35"/>
    </row>
    <row r="24" spans="2:8" ht="16.5" customHeight="1" x14ac:dyDescent="0.25">
      <c r="B24" s="31"/>
      <c r="C24" s="31"/>
      <c r="D24" s="31"/>
      <c r="E24" s="33"/>
      <c r="F24" s="31"/>
      <c r="G24" s="31"/>
      <c r="H24" s="35"/>
    </row>
    <row r="25" spans="2:8" ht="16.5" customHeight="1" x14ac:dyDescent="0.25">
      <c r="B25" s="31"/>
      <c r="C25" s="31"/>
      <c r="D25" s="31"/>
      <c r="E25" s="33"/>
      <c r="F25" s="31"/>
      <c r="G25" s="31"/>
      <c r="H25" s="35"/>
    </row>
    <row r="26" spans="2:8" ht="16.5" customHeight="1" x14ac:dyDescent="0.25">
      <c r="B26" s="31"/>
      <c r="C26" s="31"/>
      <c r="D26" s="31"/>
      <c r="E26" s="33"/>
      <c r="F26" s="31"/>
      <c r="G26" s="31"/>
      <c r="H26" s="35"/>
    </row>
    <row r="27" spans="2:8" ht="16.5" customHeight="1" x14ac:dyDescent="0.25">
      <c r="B27" s="31"/>
      <c r="C27" s="31"/>
      <c r="D27" s="31"/>
      <c r="E27" s="33"/>
      <c r="F27" s="31"/>
      <c r="G27" s="31"/>
      <c r="H27" s="35"/>
    </row>
    <row r="28" spans="2:8" ht="16.5" customHeight="1" x14ac:dyDescent="0.25">
      <c r="B28" s="31"/>
      <c r="C28" s="31"/>
      <c r="D28" s="31"/>
      <c r="E28" s="33"/>
      <c r="F28" s="31"/>
      <c r="G28" s="31"/>
      <c r="H28" s="35"/>
    </row>
    <row r="29" spans="2:8" ht="16.5" customHeight="1" x14ac:dyDescent="0.25">
      <c r="B29" s="31"/>
      <c r="C29" s="31"/>
      <c r="D29" s="31"/>
      <c r="E29" s="33"/>
      <c r="F29" s="31"/>
      <c r="G29" s="31"/>
      <c r="H29" s="35"/>
    </row>
    <row r="30" spans="2:8" ht="16.5" customHeight="1" x14ac:dyDescent="0.25">
      <c r="B30" s="31"/>
      <c r="C30" s="31"/>
      <c r="D30" s="31"/>
      <c r="E30" s="33"/>
      <c r="F30" s="31"/>
      <c r="G30" s="31"/>
      <c r="H30" s="35"/>
    </row>
    <row r="31" spans="2:8" ht="16.5" customHeight="1" x14ac:dyDescent="0.25">
      <c r="B31" s="31"/>
      <c r="C31" s="31"/>
      <c r="D31" s="31"/>
      <c r="E31" s="33"/>
      <c r="F31" s="31"/>
      <c r="G31" s="31"/>
      <c r="H31" s="35"/>
    </row>
    <row r="32" spans="2:8" ht="16.5" customHeight="1" x14ac:dyDescent="0.25">
      <c r="B32" s="31"/>
      <c r="C32" s="31"/>
      <c r="D32" s="31"/>
      <c r="E32" s="33"/>
      <c r="F32" s="31"/>
      <c r="G32" s="31"/>
      <c r="H32" s="35"/>
    </row>
    <row r="33" spans="2:8" ht="16.5" customHeight="1" x14ac:dyDescent="0.25">
      <c r="B33" s="31"/>
      <c r="C33" s="31"/>
      <c r="D33" s="31"/>
      <c r="E33" s="33"/>
      <c r="F33" s="31"/>
      <c r="G33" s="31"/>
      <c r="H33" s="35"/>
    </row>
    <row r="34" spans="2:8" ht="16.5" customHeight="1" x14ac:dyDescent="0.25">
      <c r="B34" s="31"/>
      <c r="C34" s="31"/>
      <c r="D34" s="31"/>
      <c r="E34" s="33"/>
      <c r="F34" s="31"/>
      <c r="G34" s="31"/>
      <c r="H34" s="31"/>
    </row>
    <row r="35" spans="2:8" ht="16.5" customHeight="1" x14ac:dyDescent="0.25">
      <c r="B35" s="36" t="s">
        <v>39</v>
      </c>
    </row>
    <row r="36" spans="2:8" ht="16.5" customHeight="1" x14ac:dyDescent="0.25">
      <c r="B36" s="49"/>
      <c r="C36" s="50"/>
      <c r="D36" s="50"/>
      <c r="E36" s="50"/>
      <c r="F36" s="50"/>
      <c r="G36" s="50"/>
      <c r="H36" s="51"/>
    </row>
    <row r="37" spans="2:8" ht="16.5" customHeight="1" x14ac:dyDescent="0.25">
      <c r="B37" s="52"/>
      <c r="C37" s="53"/>
      <c r="D37" s="53"/>
      <c r="E37" s="53"/>
      <c r="F37" s="53"/>
      <c r="G37" s="53"/>
      <c r="H37" s="54"/>
    </row>
    <row r="38" spans="2:8" ht="16.5" customHeight="1" x14ac:dyDescent="0.25">
      <c r="B38" s="52"/>
      <c r="C38" s="53"/>
      <c r="D38" s="53"/>
      <c r="E38" s="53"/>
      <c r="F38" s="53"/>
      <c r="G38" s="53"/>
      <c r="H38" s="54"/>
    </row>
    <row r="39" spans="2:8" ht="16.5" customHeight="1" x14ac:dyDescent="0.25">
      <c r="B39" s="52"/>
      <c r="C39" s="53"/>
      <c r="D39" s="53"/>
      <c r="E39" s="53"/>
      <c r="F39" s="53"/>
      <c r="G39" s="53"/>
      <c r="H39" s="54"/>
    </row>
    <row r="40" spans="2:8" ht="16.5" customHeight="1" x14ac:dyDescent="0.25">
      <c r="B40" s="52"/>
      <c r="C40" s="53"/>
      <c r="D40" s="53"/>
      <c r="E40" s="53"/>
      <c r="F40" s="53"/>
      <c r="G40" s="53"/>
      <c r="H40" s="54"/>
    </row>
    <row r="41" spans="2:8" ht="16.5" customHeight="1" x14ac:dyDescent="0.25">
      <c r="B41" s="52"/>
      <c r="C41" s="53"/>
      <c r="D41" s="53"/>
      <c r="E41" s="53"/>
      <c r="F41" s="53"/>
      <c r="G41" s="53"/>
      <c r="H41" s="54"/>
    </row>
    <row r="42" spans="2:8" ht="16.5" customHeight="1" x14ac:dyDescent="0.25">
      <c r="B42" s="52"/>
      <c r="C42" s="53"/>
      <c r="D42" s="53"/>
      <c r="E42" s="53"/>
      <c r="F42" s="53"/>
      <c r="G42" s="53"/>
      <c r="H42" s="54"/>
    </row>
    <row r="43" spans="2:8" ht="16.5" customHeight="1" x14ac:dyDescent="0.25">
      <c r="B43" s="52"/>
      <c r="C43" s="53"/>
      <c r="D43" s="53"/>
      <c r="E43" s="53"/>
      <c r="F43" s="53"/>
      <c r="G43" s="53"/>
      <c r="H43" s="54"/>
    </row>
    <row r="44" spans="2:8" ht="16.5" customHeight="1" x14ac:dyDescent="0.25">
      <c r="B44" s="52"/>
      <c r="C44" s="53"/>
      <c r="D44" s="53"/>
      <c r="E44" s="53"/>
      <c r="F44" s="53"/>
      <c r="G44" s="53"/>
      <c r="H44" s="54"/>
    </row>
    <row r="45" spans="2:8" ht="16.5" customHeight="1" x14ac:dyDescent="0.25">
      <c r="B45" s="55"/>
      <c r="C45" s="56"/>
      <c r="D45" s="56"/>
      <c r="E45" s="56"/>
      <c r="F45" s="56"/>
      <c r="G45" s="56"/>
      <c r="H45" s="57"/>
    </row>
    <row r="46" spans="2:8" ht="16.5" customHeight="1" x14ac:dyDescent="0.25"/>
    <row r="47" spans="2:8" ht="16.5" customHeight="1" x14ac:dyDescent="0.25"/>
    <row r="48" spans="2:8" ht="16.5" customHeight="1" x14ac:dyDescent="0.25">
      <c r="B48" s="26" t="s">
        <v>40</v>
      </c>
    </row>
    <row r="49" spans="2:8" ht="16.5" customHeight="1" x14ac:dyDescent="0.25"/>
    <row r="50" spans="2:8" ht="16.5" customHeight="1" x14ac:dyDescent="0.25"/>
    <row r="51" spans="2:8" ht="16.5" customHeight="1" x14ac:dyDescent="0.25">
      <c r="B51" s="37" t="s">
        <v>15</v>
      </c>
      <c r="C51" s="37"/>
      <c r="D51" s="37"/>
      <c r="E51" s="37"/>
      <c r="F51" s="38" t="s">
        <v>41</v>
      </c>
      <c r="G51" s="37"/>
      <c r="H51" s="37"/>
    </row>
  </sheetData>
  <mergeCells count="4">
    <mergeCell ref="B8:D8"/>
    <mergeCell ref="B12:C12"/>
    <mergeCell ref="B36:H45"/>
    <mergeCell ref="A1:E1"/>
  </mergeCells>
  <dataValidations count="1">
    <dataValidation type="list" allowBlank="1" showInputMessage="1" showErrorMessage="1" sqref="B8">
      <formula1>StudentLookup</formula1>
    </dataValidation>
  </dataValidations>
  <printOptions horizontalCentered="1"/>
  <pageMargins left="0.7" right="0.7" top="0.75" bottom="0.75" header="0.3" footer="0.3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/>
  </sheetPr>
  <dimension ref="B1:F20"/>
  <sheetViews>
    <sheetView showGridLines="0" workbookViewId="0"/>
  </sheetViews>
  <sheetFormatPr defaultRowHeight="12.75" x14ac:dyDescent="0.25"/>
  <cols>
    <col min="1" max="1" width="5.6640625" style="26" customWidth="1"/>
    <col min="2" max="2" width="17" style="26" customWidth="1"/>
    <col min="3" max="3" width="23.33203125" style="26" customWidth="1"/>
    <col min="4" max="4" width="15.33203125" style="26" customWidth="1"/>
    <col min="5" max="7" width="9.5" style="26" customWidth="1"/>
    <col min="8" max="15" width="11" style="26" customWidth="1"/>
    <col min="16" max="19" width="13.33203125" style="26" customWidth="1"/>
    <col min="20" max="16384" width="9.33203125" style="26"/>
  </cols>
  <sheetData>
    <row r="1" spans="2:6" ht="32.25" customHeight="1" x14ac:dyDescent="0.4">
      <c r="B1" s="39" t="s">
        <v>42</v>
      </c>
      <c r="C1" s="40"/>
      <c r="D1" s="40"/>
      <c r="E1" s="40"/>
      <c r="F1" s="40"/>
    </row>
    <row r="2" spans="2:6" ht="12" customHeight="1" x14ac:dyDescent="0.25"/>
    <row r="3" spans="2:6" ht="24.75" customHeight="1" x14ac:dyDescent="0.4">
      <c r="B3" s="60" t="s">
        <v>43</v>
      </c>
      <c r="C3" s="60"/>
      <c r="D3" s="60"/>
      <c r="E3" s="60"/>
      <c r="F3" s="40"/>
    </row>
    <row r="4" spans="2:6" ht="12" customHeight="1" x14ac:dyDescent="0.25"/>
    <row r="5" spans="2:6" ht="36.75" customHeight="1" x14ac:dyDescent="0.25">
      <c r="B5" s="59" t="s">
        <v>44</v>
      </c>
      <c r="C5" s="59"/>
      <c r="D5" s="59"/>
    </row>
    <row r="6" spans="2:6" x14ac:dyDescent="0.25">
      <c r="B6" s="41" t="s">
        <v>45</v>
      </c>
      <c r="C6" s="42" t="s">
        <v>46</v>
      </c>
      <c r="D6" s="41" t="s">
        <v>14</v>
      </c>
    </row>
    <row r="7" spans="2:6" x14ac:dyDescent="0.25">
      <c r="B7" s="43">
        <v>0</v>
      </c>
      <c r="C7" s="44" t="s">
        <v>9</v>
      </c>
      <c r="D7" s="45">
        <v>0</v>
      </c>
    </row>
    <row r="8" spans="2:6" x14ac:dyDescent="0.25">
      <c r="B8" s="43">
        <v>0.6</v>
      </c>
      <c r="C8" s="44" t="s">
        <v>8</v>
      </c>
      <c r="D8" s="45">
        <v>0.67</v>
      </c>
    </row>
    <row r="9" spans="2:6" x14ac:dyDescent="0.25">
      <c r="B9" s="43">
        <v>0.63</v>
      </c>
      <c r="C9" s="44" t="s">
        <v>11</v>
      </c>
      <c r="D9" s="45">
        <v>1</v>
      </c>
    </row>
    <row r="10" spans="2:6" x14ac:dyDescent="0.25">
      <c r="B10" s="43">
        <v>0.67</v>
      </c>
      <c r="C10" s="44" t="s">
        <v>7</v>
      </c>
      <c r="D10" s="45">
        <v>1.33</v>
      </c>
    </row>
    <row r="11" spans="2:6" x14ac:dyDescent="0.25">
      <c r="B11" s="43">
        <v>0.7</v>
      </c>
      <c r="C11" s="44" t="s">
        <v>6</v>
      </c>
      <c r="D11" s="45">
        <v>1.67</v>
      </c>
    </row>
    <row r="12" spans="2:6" x14ac:dyDescent="0.25">
      <c r="B12" s="43">
        <v>0.73</v>
      </c>
      <c r="C12" s="44" t="s">
        <v>12</v>
      </c>
      <c r="D12" s="45">
        <v>2</v>
      </c>
    </row>
    <row r="13" spans="2:6" x14ac:dyDescent="0.25">
      <c r="B13" s="43">
        <v>0.77</v>
      </c>
      <c r="C13" s="44" t="s">
        <v>5</v>
      </c>
      <c r="D13" s="45">
        <v>2.33</v>
      </c>
    </row>
    <row r="14" spans="2:6" x14ac:dyDescent="0.25">
      <c r="B14" s="43">
        <v>0.8</v>
      </c>
      <c r="C14" s="44" t="s">
        <v>4</v>
      </c>
      <c r="D14" s="45">
        <v>2.67</v>
      </c>
    </row>
    <row r="15" spans="2:6" x14ac:dyDescent="0.25">
      <c r="B15" s="43">
        <v>0.83</v>
      </c>
      <c r="C15" s="44" t="s">
        <v>13</v>
      </c>
      <c r="D15" s="45">
        <v>3</v>
      </c>
    </row>
    <row r="16" spans="2:6" x14ac:dyDescent="0.25">
      <c r="B16" s="43">
        <v>0.87</v>
      </c>
      <c r="C16" s="44" t="s">
        <v>3</v>
      </c>
      <c r="D16" s="45">
        <v>3.33</v>
      </c>
    </row>
    <row r="17" spans="2:4" x14ac:dyDescent="0.25">
      <c r="B17" s="43">
        <v>0.9</v>
      </c>
      <c r="C17" s="44" t="s">
        <v>2</v>
      </c>
      <c r="D17" s="45">
        <v>3.67</v>
      </c>
    </row>
    <row r="18" spans="2:4" x14ac:dyDescent="0.25">
      <c r="B18" s="43">
        <v>0.93</v>
      </c>
      <c r="C18" s="44" t="s">
        <v>10</v>
      </c>
      <c r="D18" s="45">
        <v>4</v>
      </c>
    </row>
    <row r="19" spans="2:4" x14ac:dyDescent="0.25">
      <c r="B19" s="43">
        <v>0.97</v>
      </c>
      <c r="C19" s="44" t="s">
        <v>1</v>
      </c>
      <c r="D19" s="45">
        <v>4</v>
      </c>
    </row>
    <row r="20" spans="2:4" ht="12.75" customHeight="1" x14ac:dyDescent="0.25">
      <c r="B20" s="46" t="s">
        <v>47</v>
      </c>
      <c r="C20" s="46"/>
      <c r="D20" s="46"/>
    </row>
  </sheetData>
  <mergeCells count="2">
    <mergeCell ref="B5:D5"/>
    <mergeCell ref="B3:E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c9658dcca73f65d3e33a3018f7d03b00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ecdbd980b9a8db4529fa82c94770ca3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7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8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9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80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3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4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5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5" nillable="true" ma:displayName="Description" ma:internalName="Description0">
      <xsd:simpleType>
        <xsd:restriction base="dms:Note"/>
      </xsd:simpleType>
    </xsd:element>
    <xsd:element name="Component" ma:index="136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2029-05-12T07:00:00+00:00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 xsi:nil="true"/>
    <LocLastLocAttemptVersionLookup xmlns="c66daf58-3c46-4c48-8560-c485e881f7f9">676581</LocLastLocAttemptVersionLookup>
    <LocLastLocAttemptVersionTypeLookup xmlns="c66daf58-3c46-4c48-8560-c485e881f7f9" xsi:nil="true"/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2011-10-11T07:37:00+00:00</AssetStart>
    <FriendlyTitle xmlns="c66daf58-3c46-4c48-8560-c485e881f7f9" xsi:nil="true"/>
    <MarketSpecific xmlns="c66daf58-3c46-4c48-8560-c485e881f7f9">false</MarketSpecific>
    <LocMarketGroupTiers xmlns="c66daf58-3c46-4c48-8560-c485e881f7f9" xsi:nil="true"/>
    <TPNamespace xmlns="c66daf58-3c46-4c48-8560-c485e881f7f9" xsi:nil="true"/>
    <PublishStatusLookup xmlns="c66daf58-3c46-4c48-8560-c485e881f7f9">
      <Value>387720</Value>
      <Value>423497</Value>
    </PublishStatusLookup>
    <APAuthor xmlns="c66daf58-3c46-4c48-8560-c485e881f7f9">
      <UserInfo>
        <DisplayName>REDMOND\v-rapal</DisplayName>
        <AccountId>2094</AccountId>
        <AccountType/>
      </UserInfo>
    </APAuthor>
    <TPCommandLine xmlns="c66daf58-3c46-4c48-8560-c485e881f7f9" xsi:nil="true"/>
    <IntlLangReviewer xmlns="c66daf58-3c46-4c48-8560-c485e881f7f9" xsi:nil="true"/>
    <LocOverallPreviewStatusLookup xmlns="c66daf58-3c46-4c48-8560-c485e881f7f9" xsi:nil="true"/>
    <LocOverallPublishStatusLookup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LocNewPublishedVersionLookup xmlns="c66daf58-3c46-4c48-8560-c485e881f7f9" xsi:nil="true"/>
    <LocPublishedDependentAssetsLookup xmlns="c66daf58-3c46-4c48-8560-c485e881f7f9" xsi:nil="true"/>
    <Manager xmlns="c66daf58-3c46-4c48-8560-c485e881f7f9" xsi:nil="true"/>
    <NumericId xmlns="c66daf58-3c46-4c48-8560-c485e881f7f9">102759454</NumericId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ProcessedForMarketsLookup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 xsi:nil="true"/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ProcessedForHandoffsLookup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LocOverallHandbackStatusLookup xmlns="c66daf58-3c46-4c48-8560-c485e881f7f9" xsi:nil="true"/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PublishedLinkedAssetsLookup xmlns="c66daf58-3c46-4c48-8560-c485e881f7f9" xsi:nil="true"/>
    <Provider xmlns="c66daf58-3c46-4c48-8560-c485e881f7f9" xsi:nil="true"/>
    <UACurrentWords xmlns="c66daf58-3c46-4c48-8560-c485e881f7f9" xsi:nil="true"/>
    <AssetId xmlns="c66daf58-3c46-4c48-8560-c485e881f7f9">TP102759454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OriginalRelease xmlns="c66daf58-3c46-4c48-8560-c485e881f7f9">14</OriginalRelease>
    <Component xmlns="8e8ea6d1-e150-4704-b47c-0a92d6aed386" xsi:nil="true"/>
    <Description0 xmlns="8e8ea6d1-e150-4704-b47c-0a92d6aed386" xsi:nil="true"/>
    <LocMarketGroupTiers2 xmlns="c66daf58-3c46-4c48-8560-c485e881f7f9" xsi:nil="true"/>
  </documentManagement>
</p:properties>
</file>

<file path=customXml/itemProps1.xml><?xml version="1.0" encoding="utf-8"?>
<ds:datastoreItem xmlns:ds="http://schemas.openxmlformats.org/officeDocument/2006/customXml" ds:itemID="{F7E09284-0FE2-4AAF-A17E-6DB8D7C66210}"/>
</file>

<file path=customXml/itemProps2.xml><?xml version="1.0" encoding="utf-8"?>
<ds:datastoreItem xmlns:ds="http://schemas.openxmlformats.org/officeDocument/2006/customXml" ds:itemID="{E81C2DB3-4377-474A-8115-74CEBC6B30D4}"/>
</file>

<file path=customXml/itemProps3.xml><?xml version="1.0" encoding="utf-8"?>
<ds:datastoreItem xmlns:ds="http://schemas.openxmlformats.org/officeDocument/2006/customXml" ds:itemID="{1E6FF879-5FCA-4BE7-A6B4-A7EDE9404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成績簿</vt:lpstr>
      <vt:lpstr>學生摘要</vt:lpstr>
      <vt:lpstr>評分標準</vt:lpstr>
      <vt:lpstr>ClassName</vt:lpstr>
      <vt:lpstr>學生摘要!Print_Area</vt:lpstr>
      <vt:lpstr>成績簿!Print_Titles</vt:lpstr>
      <vt:lpstr>ProgressChartValues</vt:lpstr>
      <vt:lpstr>StudentLookup</vt:lpstr>
      <vt:lpstr>StudentName</vt:lpstr>
      <vt:lpstr>TeacherName</vt:lpstr>
      <vt:lpstr>TotalPoints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2011-09-12T22:21:26Z</dcterms:created>
  <dcterms:modified xsi:type="dcterms:W3CDTF">2012-01-06T04:27:24Z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  <property fmtid="{D5CDD505-2E9C-101B-9397-08002B2CF9AE}" pid="3" name="ContentTypeId">
    <vt:lpwstr>0x0101009D4095AFEE790E42B52CF3AD35B999BF040086E71550AC00CE488731BAE03648ABFB</vt:lpwstr>
  </property>
  <property fmtid="{D5CDD505-2E9C-101B-9397-08002B2CF9AE}" pid="4" name="InternalTags">
    <vt:lpwstr/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CampaignTags">
    <vt:lpwstr/>
  </property>
  <property fmtid="{D5CDD505-2E9C-101B-9397-08002B2CF9AE}" pid="8" name="ScenarioTags">
    <vt:lpwstr/>
  </property>
</Properties>
</file>