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TW\"/>
    </mc:Choice>
  </mc:AlternateContent>
  <xr:revisionPtr revIDLastSave="0" documentId="13_ncr:1_{5DDBB14C-C145-4938-9BF1-119448D06F66}" xr6:coauthVersionLast="43" xr6:coauthVersionMax="43" xr10:uidLastSave="{00000000-0000-0000-0000-000000000000}"/>
  <bookViews>
    <workbookView xWindow="-120" yWindow="-120" windowWidth="28920" windowHeight="14235" xr2:uid="{00000000-000D-0000-FFFF-FFFF00000000}"/>
  </bookViews>
  <sheets>
    <sheet name="會費追蹤表" sheetId="1" r:id="rId1"/>
    <sheet name="會費付費詳細資料​​" sheetId="2" r:id="rId2"/>
  </sheets>
  <definedNames>
    <definedName name="MonthlyDues">會費追蹤表!$C$3</definedName>
    <definedName name="_xlnm.Print_Titles" localSheetId="1">會費付費詳細資料​​!$3:$3</definedName>
    <definedName name="_xlnm.Print_Titles" localSheetId="0">會費追蹤表!$4:$4</definedName>
    <definedName name="TotalMonths">DATEDIF(TotalMonths,TODAY(),"m")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<sst xmlns="http://schemas.openxmlformats.org/spreadsheetml/2006/main" count="55" uniqueCount="33">
  <si>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俱樂部會費追蹤器</t>
  </si>
  <si>
    <t>此儲存格為堆疊的直條圖，比較個別成員的合計已支付及應付帳款金額。</t>
  </si>
  <si>
    <t>每月合計應負帳款：</t>
  </si>
  <si>
    <t>姓名</t>
  </si>
  <si>
    <t>姓名 1</t>
  </si>
  <si>
    <t>姓名 2</t>
  </si>
  <si>
    <t>姓名 3</t>
  </si>
  <si>
    <t>姓名 4</t>
  </si>
  <si>
    <t>姓名 5</t>
  </si>
  <si>
    <t>姓名 6</t>
  </si>
  <si>
    <t>姓名 7</t>
  </si>
  <si>
    <t>姓名 8</t>
  </si>
  <si>
    <t xml:space="preserve"> </t>
  </si>
  <si>
    <t>電子郵件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</si>
  <si>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</si>
  <si>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</si>
  <si>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</si>
  <si>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</si>
  <si>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</si>
  <si>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</si>
  <si>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</si>
  <si>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</si>
  <si>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電話</t>
  </si>
  <si>
    <t>xxx-xxx-xxx</t>
  </si>
  <si>
    <t>加入日期</t>
  </si>
  <si>
    <t>月份成員</t>
  </si>
  <si>
    <t>到期付款詳細資料​​</t>
  </si>
  <si>
    <t>已付總金額</t>
  </si>
  <si>
    <t>合計應付帳款</t>
  </si>
  <si>
    <t>會費付費詳細資料​​</t>
  </si>
  <si>
    <t>到期會費追蹤表</t>
  </si>
  <si>
    <t>日期</t>
  </si>
  <si>
    <t>已付款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</si>
</sst>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NT$&quot;#,##0"/>
    <numFmt numFmtId="181" formatCode="&quot;NT$&quot;#,##0.00"/>
  </numFmts>
  <fonts count="25" x14ac:knownFonts="1">
    <font>
      <sz val="11"/>
      <color theme="2"/>
      <name val="Microsoft JhengHei UI"/>
      <family val="2"/>
    </font>
    <font>
      <sz val="11"/>
      <color theme="1"/>
      <name val="Microsoft JhengHei UI"/>
      <family val="2"/>
    </font>
    <font>
      <sz val="11"/>
      <color theme="2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1"/>
      <color theme="11"/>
      <name val="Microsoft JhengHei UI"/>
      <family val="2"/>
    </font>
    <font>
      <b/>
      <sz val="30"/>
      <color theme="4"/>
      <name val="Microsoft JhengHei UI"/>
      <family val="2"/>
    </font>
    <font>
      <sz val="15"/>
      <color theme="3"/>
      <name val="Microsoft JhengHei UI"/>
      <family val="2"/>
    </font>
    <font>
      <sz val="12"/>
      <color theme="3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2" tint="-0.89996032593768116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theme="1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b/>
      <sz val="11"/>
      <color theme="4"/>
      <name val="Microsoft JhengHei UI"/>
      <family val="2"/>
    </font>
    <font>
      <b/>
      <sz val="11"/>
      <color theme="10"/>
      <name val="Microsoft JhengHei UI"/>
      <family val="2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17" fillId="0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center"/>
    </xf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12" fillId="4" borderId="1" applyNumberFormat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8" borderId="3" applyNumberFormat="0" applyAlignment="0" applyProtection="0"/>
    <xf numFmtId="0" fontId="19" fillId="9" borderId="4" applyNumberFormat="0" applyAlignment="0" applyProtection="0"/>
    <xf numFmtId="0" fontId="16" fillId="9" borderId="3" applyNumberFormat="0" applyAlignment="0" applyProtection="0"/>
    <xf numFmtId="0" fontId="21" fillId="0" borderId="5" applyNumberFormat="0" applyFill="0" applyAlignment="0" applyProtection="0"/>
    <xf numFmtId="0" fontId="10" fillId="10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 indent="1"/>
    </xf>
    <xf numFmtId="0" fontId="0" fillId="2" borderId="0" xfId="0" applyNumberFormat="1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17" fillId="3" borderId="0" xfId="4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0" fontId="0" fillId="3" borderId="0" xfId="0" applyFont="1" applyAlignment="1">
      <alignment horizontal="left" vertical="center" indent="1"/>
    </xf>
    <xf numFmtId="0" fontId="0" fillId="3" borderId="0" xfId="0" applyFont="1">
      <alignment vertical="center" wrapText="1"/>
    </xf>
    <xf numFmtId="0" fontId="0" fillId="3" borderId="0" xfId="0" applyFont="1" applyAlignment="1">
      <alignment vertical="center"/>
    </xf>
    <xf numFmtId="0" fontId="0" fillId="3" borderId="0" xfId="0" applyNumberFormat="1" applyFont="1">
      <alignment vertical="center" wrapText="1"/>
    </xf>
    <xf numFmtId="0" fontId="0" fillId="3" borderId="0" xfId="0" applyFont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181" fontId="0" fillId="3" borderId="0" xfId="0" applyNumberFormat="1" applyFont="1" applyFill="1" applyBorder="1" applyAlignment="1">
      <alignment horizontal="right" vertical="center" indent="2"/>
    </xf>
    <xf numFmtId="0" fontId="23" fillId="2" borderId="0" xfId="4" applyFont="1" applyFill="1" applyAlignment="1">
      <alignment horizontal="left" vertical="center" indent="3"/>
    </xf>
    <xf numFmtId="0" fontId="0" fillId="3" borderId="0" xfId="0" applyNumberFormat="1" applyFont="1" applyAlignment="1">
      <alignment horizontal="right" vertical="center" indent="2"/>
    </xf>
    <xf numFmtId="0" fontId="6" fillId="2" borderId="0" xfId="1" applyFill="1" applyAlignment="1">
      <alignment horizontal="left" vertical="center"/>
    </xf>
    <xf numFmtId="0" fontId="7" fillId="2" borderId="0" xfId="2" applyFill="1" applyAlignment="1">
      <alignment horizontal="center" vertical="center"/>
    </xf>
    <xf numFmtId="180" fontId="22" fillId="2" borderId="0" xfId="0" applyNumberFormat="1" applyFont="1" applyFill="1" applyAlignment="1">
      <alignment horizontal="left" vertical="center"/>
    </xf>
    <xf numFmtId="0" fontId="23" fillId="2" borderId="0" xfId="4" applyNumberFormat="1" applyFont="1" applyFill="1" applyAlignment="1">
      <alignment horizontal="right" vertical="center" indent="4"/>
    </xf>
    <xf numFmtId="0" fontId="6" fillId="3" borderId="0" xfId="1" applyFill="1" applyAlignment="1">
      <alignment horizontal="left" vertical="center"/>
    </xf>
    <xf numFmtId="0" fontId="0" fillId="3" borderId="0" xfId="0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6" builtinId="3" customBuiltin="1"/>
    <cellStyle name="千分位[0]" xfId="7" builtinId="6" customBuiltin="1"/>
    <cellStyle name="已瀏覽過的超連結" xfId="5" builtinId="9" customBuiltin="1"/>
    <cellStyle name="中等" xfId="16" builtinId="28" customBuiltin="1"/>
    <cellStyle name="合計" xfId="24" builtinId="25" customBuiltin="1"/>
    <cellStyle name="好" xfId="14" builtinId="26" customBuiltin="1"/>
    <cellStyle name="百分比" xfId="10" builtinId="5" customBuiltin="1"/>
    <cellStyle name="計算方式" xfId="19" builtinId="22" customBuiltin="1"/>
    <cellStyle name="貨幣" xfId="8" builtinId="4" customBuiltin="1"/>
    <cellStyle name="貨幣 [0]" xfId="9" builtinId="7" customBuiltin="1"/>
    <cellStyle name="連結的儲存格" xfId="20" builtinId="24" customBuiltin="1"/>
    <cellStyle name="備註" xfId="11" builtinId="10" customBuiltin="1"/>
    <cellStyle name="超連結" xfId="4" builtinId="8" customBuiltin="1"/>
    <cellStyle name="說明文字" xfId="23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12" builtinId="18" customBuiltin="1"/>
    <cellStyle name="標題 4" xfId="13" builtinId="19" customBuiltin="1"/>
    <cellStyle name="輸入" xfId="17" builtinId="20" customBuiltin="1"/>
    <cellStyle name="輸出" xfId="18" builtinId="21" customBuiltin="1"/>
    <cellStyle name="檢查儲存格" xfId="21" builtinId="23" customBuiltin="1"/>
    <cellStyle name="壞" xfId="15" builtinId="27" customBuiltin="1"/>
    <cellStyle name="警告文字" xfId="22" builtinId="11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81" formatCode="&quot;NT$&quot;#,##0.00"/>
      <alignment horizontal="right" vertical="center" textRotation="0" wrapText="0" indent="2" justifyLastLine="0" shrinkToFit="0" readingOrder="0"/>
    </dxf>
    <dxf>
      <numFmt numFmtId="181" formatCode="&quot;NT$&quot;#,##0.00"/>
      <alignment horizontal="right" vertical="center" textRotation="0" wrapText="0" indent="2" justifyLastLine="0" shrinkToFit="0" readingOrder="0"/>
    </dxf>
    <dxf>
      <numFmt numFmtId="19" formatCode="yyyy/m/d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81" formatCode="&quot;NT$&quot;#,##0.00"/>
      <alignment horizontal="right" vertical="center" textRotation="0" wrapText="0" indent="2" justifyLastLine="0" shrinkToFit="0" readingOrder="0"/>
    </dxf>
    <dxf>
      <numFmt numFmtId="181" formatCode="&quot;NT$&quot;#,##0.00"/>
      <alignment horizontal="right" vertical="center" textRotation="0" wrapText="0" indent="2" justifyLastLine="0" shrinkToFit="0" readingOrder="0"/>
    </dxf>
    <dxf>
      <numFmt numFmtId="181" formatCode="&quot;NT$&quot;#,##0.00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yyyy/m/d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Microsoft JhengHei UI"/>
        <family val="2"/>
        <scheme val="none"/>
      </font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會費追蹤表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會費追蹤表!$G$4</c:f>
              <c:strCache>
                <c:ptCount val="1"/>
                <c:pt idx="0">
                  <c:v>已付總金額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會費追蹤表!$B$5:$B$12</c:f>
              <c:strCache>
                <c:ptCount val="8"/>
                <c:pt idx="0">
                  <c:v>姓名 1</c:v>
                </c:pt>
                <c:pt idx="1">
                  <c:v>姓名 2</c:v>
                </c:pt>
                <c:pt idx="2">
                  <c:v>姓名 3</c:v>
                </c:pt>
                <c:pt idx="3">
                  <c:v>姓名 4</c:v>
                </c:pt>
                <c:pt idx="4">
                  <c:v>姓名 5</c:v>
                </c:pt>
                <c:pt idx="5">
                  <c:v>姓名 6</c:v>
                </c:pt>
                <c:pt idx="6">
                  <c:v>姓名 7</c:v>
                </c:pt>
                <c:pt idx="7">
                  <c:v>姓名 8</c:v>
                </c:pt>
              </c:strCache>
            </c:strRef>
          </c:cat>
          <c:val>
            <c:numRef>
              <c:f>會費追蹤表!$G$5:$G$12</c:f>
              <c:numCache>
                <c:formatCode>"NT$"#,##0.00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會費追蹤表!$H$4</c:f>
              <c:strCache>
                <c:ptCount val="1"/>
                <c:pt idx="0">
                  <c:v>合計應付帳款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會費追蹤表!$B$5:$B$12</c:f>
              <c:strCache>
                <c:ptCount val="8"/>
                <c:pt idx="0">
                  <c:v>姓名 1</c:v>
                </c:pt>
                <c:pt idx="1">
                  <c:v>姓名 2</c:v>
                </c:pt>
                <c:pt idx="2">
                  <c:v>姓名 3</c:v>
                </c:pt>
                <c:pt idx="3">
                  <c:v>姓名 4</c:v>
                </c:pt>
                <c:pt idx="4">
                  <c:v>姓名 5</c:v>
                </c:pt>
                <c:pt idx="5">
                  <c:v>姓名 6</c:v>
                </c:pt>
                <c:pt idx="6">
                  <c:v>姓名 7</c:v>
                </c:pt>
                <c:pt idx="7">
                  <c:v>姓名 8</c:v>
                </c:pt>
              </c:strCache>
            </c:strRef>
          </c:cat>
          <c:val>
            <c:numRef>
              <c:f>會費追蹤表!$H$5:$H$12</c:f>
              <c:numCache>
                <c:formatCode>"NT$"#,##0.00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&quot;NT$&quot;#,##0.00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26371;&#36027;&#20184;&#36027;&#35443;&#32048;&#36039;&#26009;&#8203;&#8203;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&#26371;&#36027;&#36861;&#36452;&#3492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209550</xdr:rowOff>
    </xdr:from>
    <xdr:to>
      <xdr:col>7</xdr:col>
      <xdr:colOff>1684575</xdr:colOff>
      <xdr:row>1</xdr:row>
      <xdr:rowOff>4124325</xdr:rowOff>
    </xdr:to>
    <xdr:graphicFrame macro="">
      <xdr:nvGraphicFramePr>
        <xdr:cNvPr id="3" name="已付總會費與與逾期會費" descr="比較每位會員的已付總會費及應付總會費的堆疊直條圖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1254125</xdr:colOff>
      <xdr:row>2</xdr:row>
      <xdr:rowOff>85725</xdr:rowOff>
    </xdr:from>
    <xdr:to>
      <xdr:col>7</xdr:col>
      <xdr:colOff>1482725</xdr:colOff>
      <xdr:row>2</xdr:row>
      <xdr:rowOff>314325</xdr:rowOff>
    </xdr:to>
    <xdr:pic>
      <xdr:nvPicPr>
        <xdr:cNvPr id="4" name="向右箭頭" descr="向右箭頭">
          <a:hlinkClick xmlns:r="http://schemas.openxmlformats.org/officeDocument/2006/relationships" r:id="rId2" tooltip="按一下以檢視付費詳細資料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35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向左箭頭" descr="向左箭頭">
          <a:hlinkClick xmlns:r="http://schemas.openxmlformats.org/officeDocument/2006/relationships" r:id="rId1" tooltip="按一下以檢視會費追蹤表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會費追蹤表" displayName="會費追蹤表" ref="B4:H12" headerRowDxfId="23">
  <autoFilter ref="B4:H12" xr:uid="{00000000-0009-0000-0100-000001000000}"/>
  <tableColumns count="7">
    <tableColumn id="9" xr3:uid="{00000000-0010-0000-0000-000009000000}" name="姓名" totalsRowLabel="合計" dataDxfId="21" totalsRowDxfId="22"/>
    <tableColumn id="4" xr3:uid="{00000000-0010-0000-0000-000004000000}" name="電子郵件" dataDxfId="19" totalsRowDxfId="20" dataCellStyle="超連結"/>
    <tableColumn id="7" xr3:uid="{00000000-0010-0000-0000-000007000000}" name="電話" dataDxfId="17" totalsRowDxfId="18"/>
    <tableColumn id="1" xr3:uid="{00000000-0010-0000-0000-000001000000}" name="加入日期" dataDxfId="15" totalsRowDxfId="16"/>
    <tableColumn id="3" xr3:uid="{00000000-0010-0000-0000-000003000000}" name="月份成員" totalsRowLabel="1" dataDxfId="13" totalsRowDxfId="14" dataCellStyle="一般">
      <calculatedColumnFormula>DATEDIF(會費追蹤表[[#This Row],[加入日期]],TODAY(),"m")+1</calculatedColumnFormula>
    </tableColumn>
    <tableColumn id="8" xr3:uid="{00000000-0010-0000-0000-000008000000}" name="已付總金額" dataDxfId="11" totalsRowDxfId="12">
      <calculatedColumnFormula>SUMIF(DuesDetails[姓名],會費追蹤表[[#This Row],[姓名]],DuesDetails[已付款])</calculatedColumnFormula>
    </tableColumn>
    <tableColumn id="2" xr3:uid="{00000000-0010-0000-0000-000002000000}" name="合計應付帳款" totalsRowFunction="sum" dataDxfId="9" totalsRowDxfId="10">
      <calculatedColumnFormula>IFERROR(IF(會費追蹤表[[#This Row],[加入日期]]&lt;&gt;"",(會費追蹤表[[#This Row],[月份成員]]*MonthlyDues)-會費追蹤表[[#This Row],[已付總金額]],""),"")</calculatedColumnFormula>
    </tableColumn>
  </tableColumns>
  <tableStyleInfo name="會費追蹤表" showFirstColumn="0" showLastColumn="0" showRowStripes="1" showColumnStripes="0"/>
  <extLst>
    <ext xmlns:x14="http://schemas.microsoft.com/office/spreadsheetml/2009/9/main" uri="{504A1905-F514-4f6f-8877-14C23A59335A}">
      <x14:table altTextSummary="在此表格中輸入姓名、電子郵件、電話號碼和加入日期。已付總會費和應付總會費會自動計算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uesDetails" displayName="DuesDetails" ref="B3:D16" headerRowDxfId="8" dataDxfId="7">
  <autoFilter ref="B3:D16" xr:uid="{00000000-0009-0000-0100-000002000000}"/>
  <tableColumns count="3">
    <tableColumn id="1" xr3:uid="{00000000-0010-0000-0100-000001000000}" name="姓名" totalsRowLabel="合計" dataDxfId="6" totalsRowDxfId="1"/>
    <tableColumn id="3" xr3:uid="{00000000-0010-0000-0100-000003000000}" name="日期" dataDxfId="5" totalsRowDxfId="2"/>
    <tableColumn id="4" xr3:uid="{00000000-0010-0000-0100-000004000000}" name="已付款" totalsRowFunction="sum" dataDxfId="4" totalsRowDxfId="3"/>
  </tableColumns>
  <tableStyleInfo name="會費追蹤表" showFirstColumn="0" showLastColumn="0" showRowStripes="1" showColumnStripes="0"/>
  <extLst>
    <ext xmlns:x14="http://schemas.microsoft.com/office/spreadsheetml/2009/9/main" uri="{504A1905-F514-4f6f-8877-14C23A59335A}">
      <x14:table altTextSummary="在此表格中輸入姓名、日期和已付會費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5"/>
  <cols>
    <col min="1" max="1" width="2.33203125" customWidth="1"/>
    <col min="2" max="2" width="24.6640625" customWidth="1"/>
    <col min="3" max="3" width="30.44140625" customWidth="1"/>
    <col min="4" max="4" width="16.33203125" customWidth="1"/>
    <col min="5" max="5" width="16.44140625" customWidth="1"/>
    <col min="6" max="6" width="16.44140625" hidden="1" customWidth="1"/>
    <col min="7" max="8" width="19.6640625" customWidth="1"/>
    <col min="9" max="9" width="2.6640625" customWidth="1"/>
  </cols>
  <sheetData>
    <row r="1" spans="1:8" ht="48.75" customHeight="1" x14ac:dyDescent="0.25">
      <c r="A1" s="2"/>
      <c r="B1" s="18" t="s">
        <v>0</v>
      </c>
      <c r="C1" s="18"/>
      <c r="D1" s="18"/>
      <c r="E1" s="18"/>
      <c r="F1" s="18"/>
      <c r="G1" s="18"/>
      <c r="H1" s="18"/>
    </row>
    <row r="2" spans="1:8" ht="339" customHeight="1" x14ac:dyDescent="0.25">
      <c r="A2" s="2"/>
      <c r="B2" s="19" t="s">
        <v>1</v>
      </c>
      <c r="C2" s="19"/>
      <c r="D2" s="19"/>
      <c r="E2" s="19"/>
      <c r="F2" s="19"/>
      <c r="G2" s="19"/>
      <c r="H2" s="19"/>
    </row>
    <row r="3" spans="1:8" ht="30" customHeight="1" x14ac:dyDescent="0.25">
      <c r="A3" s="2"/>
      <c r="B3" s="8" t="s">
        <v>2</v>
      </c>
      <c r="C3" s="20">
        <v>15</v>
      </c>
      <c r="D3" s="20"/>
      <c r="E3" s="20"/>
      <c r="F3" s="3"/>
      <c r="G3" s="21" t="s">
        <v>26</v>
      </c>
      <c r="H3" s="21"/>
    </row>
    <row r="4" spans="1:8" ht="30" customHeight="1" x14ac:dyDescent="0.25">
      <c r="A4" s="2"/>
      <c r="B4" s="9" t="s">
        <v>3</v>
      </c>
      <c r="C4" s="10" t="s">
        <v>13</v>
      </c>
      <c r="D4" s="11" t="s">
        <v>22</v>
      </c>
      <c r="E4" s="12" t="s">
        <v>24</v>
      </c>
      <c r="F4" s="10" t="s">
        <v>25</v>
      </c>
      <c r="G4" s="13" t="s">
        <v>27</v>
      </c>
      <c r="H4" s="13" t="s">
        <v>28</v>
      </c>
    </row>
    <row r="5" spans="1:8" ht="30" customHeight="1" x14ac:dyDescent="0.25">
      <c r="A5" s="2"/>
      <c r="B5" s="4" t="s">
        <v>4</v>
      </c>
      <c r="C5" s="7" t="s">
        <v>14</v>
      </c>
      <c r="D5" s="6" t="s">
        <v>23</v>
      </c>
      <c r="E5" s="14">
        <f ca="1">TODAY()-90</f>
        <v>43517</v>
      </c>
      <c r="F5" s="23">
        <f ca="1">DATEDIF(會費追蹤表[[#This Row],[加入日期]],TODAY(),"m")+1</f>
        <v>4</v>
      </c>
      <c r="G5" s="15">
        <f>SUMIF(DuesDetails[姓名],會費追蹤表[[#This Row],[姓名]],DuesDetails[已付款])</f>
        <v>45</v>
      </c>
      <c r="H5" s="15">
        <f ca="1">IFERROR(IF(會費追蹤表[[#This Row],[加入日期]]&lt;&gt;"",(會費追蹤表[[#This Row],[月份成員]]*MonthlyDues)-會費追蹤表[[#This Row],[已付總金額]],""),"")</f>
        <v>15</v>
      </c>
    </row>
    <row r="6" spans="1:8" ht="30" customHeight="1" x14ac:dyDescent="0.25">
      <c r="A6" s="2"/>
      <c r="B6" s="4" t="s">
        <v>5</v>
      </c>
      <c r="C6" s="7" t="s">
        <v>15</v>
      </c>
      <c r="D6" s="6" t="s">
        <v>23</v>
      </c>
      <c r="E6" s="14">
        <f t="shared" ref="E6:E7" ca="1" si="0">TODAY()-90</f>
        <v>43517</v>
      </c>
      <c r="F6" s="23">
        <f ca="1">DATEDIF(會費追蹤表[[#This Row],[加入日期]],TODAY(),"m")+1</f>
        <v>4</v>
      </c>
      <c r="G6" s="15">
        <f>SUMIF(DuesDetails[姓名],會費追蹤表[[#This Row],[姓名]],DuesDetails[已付款])</f>
        <v>30</v>
      </c>
      <c r="H6" s="15">
        <f ca="1">IFERROR(IF(會費追蹤表[[#This Row],[加入日期]]&lt;&gt;"",(會費追蹤表[[#This Row],[月份成員]]*MonthlyDues)-會費追蹤表[[#This Row],[已付總金額]],""),"")</f>
        <v>30</v>
      </c>
    </row>
    <row r="7" spans="1:8" ht="30" customHeight="1" x14ac:dyDescent="0.25">
      <c r="A7" s="2"/>
      <c r="B7" s="4" t="s">
        <v>6</v>
      </c>
      <c r="C7" s="7" t="s">
        <v>16</v>
      </c>
      <c r="D7" s="6" t="s">
        <v>23</v>
      </c>
      <c r="E7" s="14">
        <f t="shared" ca="1" si="0"/>
        <v>43517</v>
      </c>
      <c r="F7" s="23">
        <f ca="1">DATEDIF(會費追蹤表[[#This Row],[加入日期]],TODAY(),"m")+1</f>
        <v>4</v>
      </c>
      <c r="G7" s="15">
        <f>SUMIF(DuesDetails[姓名],會費追蹤表[[#This Row],[姓名]],DuesDetails[已付款])</f>
        <v>15</v>
      </c>
      <c r="H7" s="15">
        <f ca="1">IFERROR(IF(會費追蹤表[[#This Row],[加入日期]]&lt;&gt;"",(會費追蹤表[[#This Row],[月份成員]]*MonthlyDues)-會費追蹤表[[#This Row],[已付總金額]],""),"")</f>
        <v>45</v>
      </c>
    </row>
    <row r="8" spans="1:8" ht="30" customHeight="1" x14ac:dyDescent="0.25">
      <c r="A8" s="2"/>
      <c r="B8" s="4" t="s">
        <v>7</v>
      </c>
      <c r="C8" s="7" t="s">
        <v>17</v>
      </c>
      <c r="D8" s="6" t="s">
        <v>23</v>
      </c>
      <c r="E8" s="14">
        <f ca="1">TODAY()-60</f>
        <v>43547</v>
      </c>
      <c r="F8" s="23">
        <f ca="1">DATEDIF(會費追蹤表[[#This Row],[加入日期]],TODAY(),"m")+1</f>
        <v>2</v>
      </c>
      <c r="G8" s="15">
        <f>SUMIF(DuesDetails[姓名],會費追蹤表[[#This Row],[姓名]],DuesDetails[已付款])</f>
        <v>30</v>
      </c>
      <c r="H8" s="15">
        <f ca="1">IFERROR(IF(會費追蹤表[[#This Row],[加入日期]]&lt;&gt;"",(會費追蹤表[[#This Row],[月份成員]]*MonthlyDues)-會費追蹤表[[#This Row],[已付總金額]],""),"")</f>
        <v>0</v>
      </c>
    </row>
    <row r="9" spans="1:8" ht="30" customHeight="1" x14ac:dyDescent="0.25">
      <c r="A9" s="2"/>
      <c r="B9" s="4" t="s">
        <v>8</v>
      </c>
      <c r="C9" s="7" t="s">
        <v>18</v>
      </c>
      <c r="D9" s="6" t="s">
        <v>23</v>
      </c>
      <c r="E9" s="14">
        <f ca="1">TODAY()-60</f>
        <v>43547</v>
      </c>
      <c r="F9" s="23">
        <f ca="1">DATEDIF(會費追蹤表[[#This Row],[加入日期]],TODAY(),"m")+1</f>
        <v>2</v>
      </c>
      <c r="G9" s="15">
        <f>SUMIF(DuesDetails[姓名],會費追蹤表[[#This Row],[姓名]],DuesDetails[已付款])</f>
        <v>30</v>
      </c>
      <c r="H9" s="15">
        <f ca="1">IFERROR(IF(會費追蹤表[[#This Row],[加入日期]]&lt;&gt;"",(會費追蹤表[[#This Row],[月份成員]]*MonthlyDues)-會費追蹤表[[#This Row],[已付總金額]],""),"")</f>
        <v>0</v>
      </c>
    </row>
    <row r="10" spans="1:8" ht="30" customHeight="1" x14ac:dyDescent="0.25">
      <c r="A10" s="2"/>
      <c r="B10" s="4" t="s">
        <v>9</v>
      </c>
      <c r="C10" s="7" t="s">
        <v>19</v>
      </c>
      <c r="D10" s="6" t="s">
        <v>23</v>
      </c>
      <c r="E10" s="14">
        <f ca="1">TODAY()-60</f>
        <v>43547</v>
      </c>
      <c r="F10" s="23">
        <f ca="1">DATEDIF(會費追蹤表[[#This Row],[加入日期]],TODAY(),"m")+1</f>
        <v>2</v>
      </c>
      <c r="G10" s="15">
        <f>SUMIF(DuesDetails[姓名],會費追蹤表[[#This Row],[姓名]],DuesDetails[已付款])</f>
        <v>30</v>
      </c>
      <c r="H10" s="15">
        <f ca="1">IFERROR(IF(會費追蹤表[[#This Row],[加入日期]]&lt;&gt;"",(會費追蹤表[[#This Row],[月份成員]]*MonthlyDues)-會費追蹤表[[#This Row],[已付總金額]],""),"")</f>
        <v>0</v>
      </c>
    </row>
    <row r="11" spans="1:8" ht="30" customHeight="1" x14ac:dyDescent="0.25">
      <c r="A11" s="2"/>
      <c r="B11" s="4" t="s">
        <v>10</v>
      </c>
      <c r="C11" s="7" t="s">
        <v>20</v>
      </c>
      <c r="D11" s="6" t="s">
        <v>23</v>
      </c>
      <c r="E11" s="14">
        <f ca="1">TODAY()-30</f>
        <v>43577</v>
      </c>
      <c r="F11" s="23">
        <f ca="1">DATEDIF(會費追蹤表[[#This Row],[加入日期]],TODAY(),"m")+1</f>
        <v>2</v>
      </c>
      <c r="G11" s="15">
        <f>SUMIF(DuesDetails[姓名],會費追蹤表[[#This Row],[姓名]],DuesDetails[已付款])</f>
        <v>15</v>
      </c>
      <c r="H11" s="15">
        <f ca="1">IFERROR(IF(會費追蹤表[[#This Row],[加入日期]]&lt;&gt;"",(會費追蹤表[[#This Row],[月份成員]]*MonthlyDues)-會費追蹤表[[#This Row],[已付總金額]],""),"")</f>
        <v>15</v>
      </c>
    </row>
    <row r="12" spans="1:8" ht="30" customHeight="1" x14ac:dyDescent="0.25">
      <c r="A12" s="2"/>
      <c r="B12" s="4" t="s">
        <v>11</v>
      </c>
      <c r="C12" s="7" t="s">
        <v>21</v>
      </c>
      <c r="D12" s="6" t="s">
        <v>23</v>
      </c>
      <c r="E12" s="14">
        <f ca="1">TODAY()-30</f>
        <v>43577</v>
      </c>
      <c r="F12" s="23">
        <f ca="1">DATEDIF(會費追蹤表[[#This Row],[加入日期]],TODAY(),"m")+1</f>
        <v>2</v>
      </c>
      <c r="G12" s="15">
        <f>SUMIF(DuesDetails[姓名],會費追蹤表[[#This Row],[姓名]],DuesDetails[已付款])</f>
        <v>15</v>
      </c>
      <c r="H12" s="15">
        <f ca="1">IFERROR(IF(會費追蹤表[[#This Row],[加入日期]]&lt;&gt;"",(會費追蹤表[[#This Row],[月份成員]]*MonthlyDues)-會費追蹤表[[#This Row],[已付總金額]],""),"")</f>
        <v>15</v>
      </c>
    </row>
    <row r="13" spans="1:8" ht="30" customHeight="1" x14ac:dyDescent="0.25">
      <c r="B13" t="s">
        <v>12</v>
      </c>
    </row>
  </sheetData>
  <mergeCells count="4">
    <mergeCell ref="B1:H1"/>
    <mergeCell ref="B2:H2"/>
    <mergeCell ref="C3:E3"/>
    <mergeCell ref="G3:H3"/>
  </mergeCells>
  <phoneticPr fontId="24" type="noConversion"/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在此活頁簿中建立俱樂部會費追蹤表。在此工作表的 [會費追蹤表] 表格中輸入詳細資料。儲存格 B2 是圖表。選取儲存格 G3 以瀏覽至 [付費詳細資料] 工作表" sqref="A1" xr:uid="{00000000-0002-0000-0000-000000000000}"/>
    <dataValidation allowBlank="1" showInputMessage="1" showErrorMessage="1" prompt="這個儲存格是此工作表的標題。在儲存格 C3 輸入每月應付總會費，並在儲存格 B4 開始的表格中輸入俱樂部會員詳細資料" sqref="B1:H1" xr:uid="{00000000-0002-0000-0000-000001000000}"/>
    <dataValidation allowBlank="1" showInputMessage="1" showErrorMessage="1" prompt="在右側儲存格中輸入每月應付總會費" sqref="B3" xr:uid="{00000000-0002-0000-0000-000002000000}"/>
    <dataValidation allowBlank="1" showInputMessage="1" showErrorMessage="1" prompt="在此儲存格中輸入每月應付總會費" sqref="C3:E3" xr:uid="{00000000-0002-0000-0000-000003000000}"/>
    <dataValidation allowBlank="1" showInputMessage="1" showErrorMessage="1" prompt="在此標題下方的欄中輸入姓名。使用標題篩選來尋找特定項目" sqref="B4" xr:uid="{00000000-0002-0000-0000-000004000000}"/>
    <dataValidation allowBlank="1" showInputMessage="1" showErrorMessage="1" prompt="在此標題下方的欄中輸入電子郵件地址" sqref="C4" xr:uid="{00000000-0002-0000-0000-000005000000}"/>
    <dataValidation allowBlank="1" showInputMessage="1" showErrorMessage="1" prompt="在此標題下方的欄中輸入電話號碼" sqref="D4" xr:uid="{00000000-0002-0000-0000-000006000000}"/>
    <dataValidation allowBlank="1" showInputMessage="1" showErrorMessage="1" prompt="在此標題下方的欄中輸入加入日期" sqref="E4" xr:uid="{00000000-0002-0000-0000-000007000000}"/>
    <dataValidation allowBlank="1" showInputMessage="1" showErrorMessage="1" prompt="此標題下方的欄會自動計算已付總會費" sqref="G4" xr:uid="{00000000-0002-0000-0000-000008000000}"/>
    <dataValidation allowBlank="1" showInputMessage="1" showErrorMessage="1" prompt="此標題下方的欄會自動計算應付總會費" sqref="H4" xr:uid="{00000000-0002-0000-0000-000009000000}"/>
    <dataValidation allowBlank="1" showInputMessage="1" showErrorMessage="1" prompt="會費付費詳細資料的瀏覽連結。選取連結，以在 [會費付費詳細資料] 工作表中輸入個別付費" sqref="G3:H3" xr:uid="{00000000-0002-0000-0000-00000A000000}"/>
  </dataValidations>
  <hyperlinks>
    <hyperlink ref="C5" r:id="rId1" xr:uid="{00000000-0004-0000-0000-000000000000}"/>
    <hyperlink ref="G3" location="'會費付費詳細資料​​'!A1" tooltip="選取以瀏覽至 [付費詳細資料​​] 工作表" display="To Payment Details" xr:uid="{00000000-0004-0000-0000-000001000000}"/>
  </hyperlinks>
  <printOptions horizontalCentered="1"/>
  <pageMargins left="0.7" right="0.7" top="0.75" bottom="0.75" header="0.3" footer="0.3"/>
  <pageSetup paperSize="9" scale="59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5"/>
  <cols>
    <col min="1" max="1" width="2.33203125" customWidth="1"/>
    <col min="2" max="2" width="29.88671875" customWidth="1"/>
    <col min="3" max="3" width="23.109375" customWidth="1"/>
    <col min="4" max="4" width="13.6640625" customWidth="1"/>
    <col min="5" max="5" width="2.6640625" customWidth="1"/>
  </cols>
  <sheetData>
    <row r="1" spans="1:5" ht="48.75" customHeight="1" x14ac:dyDescent="0.25">
      <c r="A1" s="1"/>
      <c r="B1" s="22" t="s">
        <v>29</v>
      </c>
      <c r="C1" s="22"/>
      <c r="D1" s="22"/>
      <c r="E1" s="22"/>
    </row>
    <row r="2" spans="1:5" ht="30" customHeight="1" x14ac:dyDescent="0.25">
      <c r="A2" s="1"/>
      <c r="B2" s="16" t="s">
        <v>30</v>
      </c>
      <c r="C2" s="5"/>
      <c r="D2" s="24"/>
      <c r="E2" t="s">
        <v>12</v>
      </c>
    </row>
    <row r="3" spans="1:5" ht="30" customHeight="1" x14ac:dyDescent="0.25">
      <c r="A3" s="1"/>
      <c r="B3" s="9" t="s">
        <v>3</v>
      </c>
      <c r="C3" s="17" t="s">
        <v>31</v>
      </c>
      <c r="D3" s="13" t="s">
        <v>32</v>
      </c>
    </row>
    <row r="4" spans="1:5" ht="30" customHeight="1" x14ac:dyDescent="0.25">
      <c r="A4" s="1"/>
      <c r="B4" s="4" t="s">
        <v>4</v>
      </c>
      <c r="C4" s="14">
        <f ca="1">TODAY()-90</f>
        <v>43517</v>
      </c>
      <c r="D4" s="15">
        <v>15</v>
      </c>
    </row>
    <row r="5" spans="1:5" ht="30" customHeight="1" x14ac:dyDescent="0.25">
      <c r="A5" s="1"/>
      <c r="B5" s="4" t="s">
        <v>5</v>
      </c>
      <c r="C5" s="14">
        <f t="shared" ref="C5" ca="1" si="0">TODAY()-90</f>
        <v>43517</v>
      </c>
      <c r="D5" s="15">
        <v>30</v>
      </c>
    </row>
    <row r="6" spans="1:5" ht="30" customHeight="1" x14ac:dyDescent="0.25">
      <c r="A6" s="1"/>
      <c r="B6" s="4" t="s">
        <v>6</v>
      </c>
      <c r="C6" s="14">
        <f ca="1">TODAY()-60</f>
        <v>43547</v>
      </c>
      <c r="D6" s="15">
        <v>15</v>
      </c>
    </row>
    <row r="7" spans="1:5" ht="30" customHeight="1" x14ac:dyDescent="0.25">
      <c r="A7" s="1"/>
      <c r="B7" s="4" t="s">
        <v>4</v>
      </c>
      <c r="C7" s="14">
        <f t="shared" ref="C7:C10" ca="1" si="1">TODAY()-60</f>
        <v>43547</v>
      </c>
      <c r="D7" s="15">
        <v>15</v>
      </c>
    </row>
    <row r="8" spans="1:5" ht="30" customHeight="1" x14ac:dyDescent="0.25">
      <c r="A8" s="1"/>
      <c r="B8" s="4" t="s">
        <v>7</v>
      </c>
      <c r="C8" s="14">
        <f t="shared" ca="1" si="1"/>
        <v>43547</v>
      </c>
      <c r="D8" s="15">
        <v>15</v>
      </c>
    </row>
    <row r="9" spans="1:5" ht="30" customHeight="1" x14ac:dyDescent="0.25">
      <c r="A9" s="1"/>
      <c r="B9" s="4" t="s">
        <v>8</v>
      </c>
      <c r="C9" s="14">
        <f t="shared" ca="1" si="1"/>
        <v>43547</v>
      </c>
      <c r="D9" s="15">
        <v>15</v>
      </c>
    </row>
    <row r="10" spans="1:5" ht="30" customHeight="1" x14ac:dyDescent="0.25">
      <c r="A10" s="1"/>
      <c r="B10" s="4" t="s">
        <v>9</v>
      </c>
      <c r="C10" s="14">
        <f t="shared" ca="1" si="1"/>
        <v>43547</v>
      </c>
      <c r="D10" s="15">
        <v>15</v>
      </c>
    </row>
    <row r="11" spans="1:5" ht="30" customHeight="1" x14ac:dyDescent="0.25">
      <c r="A11" s="1"/>
      <c r="B11" s="4" t="s">
        <v>4</v>
      </c>
      <c r="C11" s="14">
        <f ca="1">TODAY()-30</f>
        <v>43577</v>
      </c>
      <c r="D11" s="15">
        <v>15</v>
      </c>
    </row>
    <row r="12" spans="1:5" ht="30" customHeight="1" x14ac:dyDescent="0.25">
      <c r="A12" s="1"/>
      <c r="B12" s="4" t="s">
        <v>7</v>
      </c>
      <c r="C12" s="14">
        <f t="shared" ref="C12:C16" ca="1" si="2">TODAY()-30</f>
        <v>43577</v>
      </c>
      <c r="D12" s="15">
        <v>15</v>
      </c>
    </row>
    <row r="13" spans="1:5" ht="30" customHeight="1" x14ac:dyDescent="0.25">
      <c r="A13" s="1"/>
      <c r="B13" s="4" t="s">
        <v>8</v>
      </c>
      <c r="C13" s="14">
        <f t="shared" ca="1" si="2"/>
        <v>43577</v>
      </c>
      <c r="D13" s="15">
        <v>15</v>
      </c>
    </row>
    <row r="14" spans="1:5" ht="30" customHeight="1" x14ac:dyDescent="0.25">
      <c r="A14" s="1"/>
      <c r="B14" s="4" t="s">
        <v>9</v>
      </c>
      <c r="C14" s="14">
        <f t="shared" ca="1" si="2"/>
        <v>43577</v>
      </c>
      <c r="D14" s="15">
        <v>15</v>
      </c>
    </row>
    <row r="15" spans="1:5" ht="30" customHeight="1" x14ac:dyDescent="0.25">
      <c r="A15" s="1"/>
      <c r="B15" s="4" t="s">
        <v>10</v>
      </c>
      <c r="C15" s="14">
        <f t="shared" ca="1" si="2"/>
        <v>43577</v>
      </c>
      <c r="D15" s="15">
        <v>15</v>
      </c>
    </row>
    <row r="16" spans="1:5" ht="30" customHeight="1" x14ac:dyDescent="0.25">
      <c r="A16" s="1"/>
      <c r="B16" s="4" t="s">
        <v>11</v>
      </c>
      <c r="C16" s="14">
        <f t="shared" ca="1" si="2"/>
        <v>43577</v>
      </c>
      <c r="D16" s="15">
        <v>15</v>
      </c>
    </row>
  </sheetData>
  <mergeCells count="1">
    <mergeCell ref="B1:E1"/>
  </mergeCells>
  <phoneticPr fontId="24" type="noConversion"/>
  <dataValidations count="6">
    <dataValidation allowBlank="1" showInputMessage="1" showErrorMessage="1" prompt="在此工作表的 [會費詳細資料] 表格中輸入會費付費詳細資料。選取儲存格 B2 以瀏覽至 [會費追蹤表] 工作表" sqref="A1" xr:uid="{00000000-0002-0000-0100-000000000000}"/>
    <dataValidation allowBlank="1" showInputMessage="1" showErrorMessage="1" prompt="這個儲存格是此工作表的標題" sqref="B1:E1" xr:uid="{00000000-0002-0000-0100-000001000000}"/>
    <dataValidation allowBlank="1" showInputMessage="1" showErrorMessage="1" prompt="在此標題下方的欄中輸入姓名。使用標題篩選來尋找特定項目" sqref="B3" xr:uid="{00000000-0002-0000-0100-000002000000}"/>
    <dataValidation allowBlank="1" showInputMessage="1" showErrorMessage="1" prompt="在此標題下方的欄中輸入日期" sqref="C3" xr:uid="{00000000-0002-0000-0100-000003000000}"/>
    <dataValidation allowBlank="1" showInputMessage="1" showErrorMessage="1" prompt="在此標題下方的欄中輸入已付會費" sqref="D3" xr:uid="{00000000-0002-0000-0100-000004000000}"/>
    <dataValidation allowBlank="1" showInputMessage="1" showErrorMessage="1" prompt="會費追蹤表工作表的瀏覽連結。在 [會費追蹤表] 工作表中追蹤會員會費與已付總會費" sqref="B2" xr:uid="{00000000-0002-0000-0100-000005000000}"/>
  </dataValidations>
  <hyperlinks>
    <hyperlink ref="B2" location="'會費追蹤表'!A1" tooltip="選取以瀏覽至 [會費追蹤表] 工作表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會費追蹤表</vt:lpstr>
      <vt:lpstr>會費付費詳細資料​​</vt:lpstr>
      <vt:lpstr>MonthlyDues</vt:lpstr>
      <vt:lpstr>會費付費詳細資料​​!Print_Titles</vt:lpstr>
      <vt:lpstr>會費追蹤表!Print_Titles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2019-05-22T08:21:08Z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