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8620" windowHeight="12405"/>
  </bookViews>
  <sheets>
    <sheet name="里程碑" sheetId="1" r:id="rId1"/>
    <sheet name="路线图" sheetId="4" r:id="rId2"/>
    <sheet name="关于" sheetId="2" r:id="rId3"/>
    <sheet name="图表数据" sheetId="5" state="hidden" r:id="rId4"/>
  </sheets>
  <definedNames>
    <definedName name="_xlnm.Print_Titles" localSheetId="0">里程碑!$2:$2</definedName>
    <definedName name="图表年份">YEAR(图表数据!$B$4)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3" i="1"/>
  <c r="C13" i="5" l="1"/>
  <c r="D13" i="5"/>
  <c r="C11" i="5"/>
  <c r="D11" i="5"/>
  <c r="C9" i="5"/>
  <c r="D9" i="5"/>
  <c r="C7" i="5"/>
  <c r="D7" i="5"/>
  <c r="C12" i="5"/>
  <c r="D12" i="5"/>
  <c r="C10" i="5"/>
  <c r="D10" i="5"/>
  <c r="C8" i="5"/>
  <c r="D8" i="5"/>
  <c r="C6" i="5"/>
  <c r="D6" i="5"/>
  <c r="C4" i="5"/>
  <c r="D4" i="5"/>
  <c r="C5" i="5"/>
  <c r="D5" i="5"/>
  <c r="D4" i="1"/>
  <c r="D5" i="1" l="1"/>
  <c r="D6" i="1" l="1"/>
  <c r="D7" i="1" l="1"/>
  <c r="D8" i="1" l="1"/>
  <c r="D9" i="1" l="1"/>
  <c r="D10" i="1" l="1"/>
  <c r="D11" i="1" l="1"/>
  <c r="D12" i="1" l="1"/>
  <c r="D13" i="1" l="1"/>
  <c r="B4" i="5" l="1"/>
  <c r="C24" i="5" s="1"/>
  <c r="D14" i="1"/>
  <c r="B5" i="5" l="1"/>
  <c r="B20" i="5"/>
  <c r="B3" i="4" s="1"/>
  <c r="D15" i="1"/>
  <c r="B6" i="5" l="1"/>
  <c r="D16" i="1"/>
  <c r="B7" i="5" l="1"/>
  <c r="D17" i="1"/>
  <c r="B8" i="5" s="1"/>
  <c r="D18" i="1" l="1"/>
  <c r="B9" i="5" s="1"/>
  <c r="B21" i="5" l="1"/>
  <c r="C3" i="4" s="1"/>
  <c r="C25" i="5"/>
  <c r="D19" i="1"/>
  <c r="B10" i="5" s="1"/>
  <c r="D20" i="1" l="1"/>
  <c r="B11" i="5" s="1"/>
  <c r="D21" i="1" l="1"/>
  <c r="D22" i="1" l="1"/>
  <c r="B12" i="5"/>
  <c r="D23" i="1" l="1"/>
  <c r="D24" i="1" s="1"/>
  <c r="D25" i="1" s="1"/>
  <c r="D26" i="1" s="1"/>
  <c r="B13" i="5"/>
  <c r="C26" i="5" s="1"/>
  <c r="B22" i="5" l="1"/>
  <c r="D3" i="4" s="1"/>
</calcChain>
</file>

<file path=xl/sharedStrings.xml><?xml version="1.0" encoding="utf-8"?>
<sst xmlns="http://schemas.openxmlformats.org/spreadsheetml/2006/main" count="60" uniqueCount="54">
  <si>
    <t>通过在此工作表中输入重要的里程碑和活动创建路线图。
此工作表的标题位于单元格 C1。
有关如何使用此工作表的信息（包括屏幕阅读器的说明）包含在“关于”工作表中。
继续向下浏览 A 列，获取进一步说明。</t>
  </si>
  <si>
    <t>表标题位于单元格 C2 到 E2。使用“排序和筛选”选项查找特定条目或对其进行排序。
从表格单元格 C3 开始，输入里程碑和日期，并设置记录里程碑的位置。
B 列已隐藏。根据此数据生成的图表使用滚动条查看时间线块。B 列有助于确定滚动条递增时记录哪些里程碑。
警告：删除或修改 B 列内容可能会破坏此工作簿中内置图表的完整性。</t>
  </si>
  <si>
    <t>在单元格 C1 中输入记录日期和里程碑的位置。输入 1 到 3 的之间的正数，在时间线上方记录里程碑。输入 -1 到 -3 之间的负数，在时间线下方记录里程碑。
在表格的 D 和 E 列中输入日期和里程碑或活动。
对右侧表中每个新行重复此模式。
示例数据覆盖 3 到 26 行。修改或删除示例内容以创建自己的路线图。
继续转到单元格 A27 查看下一条说明。</t>
  </si>
  <si>
    <t>若要将更多行添加到路线图里程碑表，只需在此行上方插入新行。
此工作表没有详细说明。</t>
  </si>
  <si>
    <t>编号</t>
  </si>
  <si>
    <t>里程碑</t>
  </si>
  <si>
    <t>位置​​</t>
  </si>
  <si>
    <t>若要添加更多里程碑，请在此行上方插入新行</t>
  </si>
  <si>
    <t>日期</t>
  </si>
  <si>
    <t>开始</t>
  </si>
  <si>
    <t>问题分析
活动 1</t>
  </si>
  <si>
    <t>拓展业务案例
活动 1
活动 2</t>
  </si>
  <si>
    <t>审阅演示文稿</t>
  </si>
  <si>
    <t>执行启动
活动 1
活动 2</t>
  </si>
  <si>
    <t>执行校准
活动 1
活动 2
活动 3</t>
  </si>
  <si>
    <t>利益干系人买进</t>
  </si>
  <si>
    <t>资源选择</t>
  </si>
  <si>
    <t xml:space="preserve">团队创建
活动 1 </t>
  </si>
  <si>
    <t>团队启动
活动 1
活动 2
活动 3
活动 4</t>
  </si>
  <si>
    <t>开始数据收集</t>
  </si>
  <si>
    <t>数据分析</t>
  </si>
  <si>
    <t>设计</t>
  </si>
  <si>
    <t>概念验证</t>
  </si>
  <si>
    <t>测试和分析</t>
  </si>
  <si>
    <t>重新设计</t>
  </si>
  <si>
    <t>重新开发</t>
  </si>
  <si>
    <t>最终测试</t>
  </si>
  <si>
    <t>Beta 测试</t>
  </si>
  <si>
    <t>审阅</t>
  </si>
  <si>
    <t>发布到市场</t>
  </si>
  <si>
    <t>显示“里程碑”工作表的里程碑的图表位于此工作表。
年份显示在单元格 B2、C2 和 D2 中，并应用“标题 3”样式。
一次记录 10 个里程碑。
使用单元格 B4 到 D4 的滚动条导航路线图。
时间线年份位于单元格 B3 到 D3。
此工作表没有详细说明。</t>
  </si>
  <si>
    <t>关于此工作簿</t>
  </si>
  <si>
    <t>屏幕阅读器指南</t>
  </si>
  <si>
    <t xml:space="preserve">此工作簿中有 4 个工作表。
里程碑
路线图
关于
图表数据（隐藏）
每个工作表的指示文本位于每个工作表中自单元格 A1 开始的 A 列中。这些指示都使用隐藏文本编写。每个步骤均提供相应指示，引导阅读者查看行中的相应信息。除非另有明确指示，否则会在单元格 A2、A3 等后续单元格中持续指示相应步骤。例如，指示文本可能显示为“转到单元格 A6”以执行下一步操作。
将不会打印隐藏文本。
要从任何工作表删除这些指示，只需删除 A 列。
</t>
  </si>
  <si>
    <t xml:space="preserve">该路线图使用位置来绘制里程碑和活动。可以使用位置突出里程碑或活动的重要程度。只需根据自己的重要程度偏好来调整值。例如，里程碑/活动 3 可能比里程碑/活动 2 更为重要。要在图表上指出这一点，只需让里程碑/活动 3 的位置值高于里程碑/活动 2 的位置值。  
</t>
  </si>
  <si>
    <t>这是此工作表中的最后一条指示。</t>
  </si>
  <si>
    <t>用于创建动态图表的数据在此工作表中。请勿删除此工作表！
删除此工作表可能损坏工作簿的动态功能。</t>
  </si>
  <si>
    <t>表标题位于单元格 B2。</t>
  </si>
  <si>
    <t>表标题位于单元格 B3 到 D3。
此表基于“里程碑”工作表中输入的内容自动更新。
警告：修改或删除此表内容可能损坏“路线图”工作表“路线图”图表的动态更新功能。
继续转到单元格 A15 查看下一条指示。</t>
  </si>
  <si>
    <t>借助增量值可以实现滚动路线图的功能。此功能的标题位于单元格 B15。
有标题和单个值的表位于单元格 B16 和 B17。
继续转到单元格 A19 查看下一条说明。</t>
  </si>
  <si>
    <t>路线图图表绘制时间线的年份。为此，必须从“里程碑”列表捕获年份。
此部分的标题为单元格 B19 的“年份”。
年份值在单元格 C20 到 C22 中自动更新。
警告：删除或修改这些年份可能改变路线图图表的绘制精准性。
继续转到单元格 A24 查看下一条说明。</t>
  </si>
  <si>
    <t>路线图图表中的环形标记中包含此工作表动态图表内容的日期。第一个日期位于单元格 C24，中间日期位于单元格 C25，最后一个日期位于单元格 C26。
此工作表没有详细说明。</t>
  </si>
  <si>
    <t>请勿删除此工作表！</t>
  </si>
  <si>
    <t>动态图表内容</t>
  </si>
  <si>
    <t>滚动功能</t>
  </si>
  <si>
    <t>行增量</t>
  </si>
  <si>
    <t>年份</t>
  </si>
  <si>
    <t>第一个日期</t>
  </si>
  <si>
    <t>中间日期</t>
  </si>
  <si>
    <t>最后一个日期</t>
  </si>
  <si>
    <t>事件​​</t>
  </si>
  <si>
    <t>&lt;-- 路线图起点年份</t>
  </si>
  <si>
    <t>&lt;-- 路线图中段年份，请注意：如果此年份与路线图起点年份相同，则可能为空白</t>
  </si>
  <si>
    <t>&lt;-- 路线图终点年份，请注意：如果此年份与路线图起点年份相同，则可能为空白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</si>
</sst>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&quot;月&quot;d&quot;日&quot;;@"/>
  </numFmts>
  <fonts count="21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8"/>
      <color theme="8"/>
      <name val="Microsoft YaHei UI"/>
      <family val="2"/>
      <charset val="134"/>
    </font>
    <font>
      <b/>
      <sz val="12"/>
      <color theme="8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8" tint="0.79998168889431442"/>
      <name val="Microsoft YaHei UI"/>
      <family val="2"/>
      <charset val="134"/>
    </font>
    <font>
      <sz val="9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0" borderId="0" applyNumberFormat="0" applyFill="0" applyProtection="0">
      <alignment vertical="top"/>
    </xf>
    <xf numFmtId="0" fontId="9" fillId="0" borderId="0" applyNumberFormat="0" applyFill="0" applyAlignment="0" applyProtection="0"/>
    <xf numFmtId="3" fontId="1" fillId="0" borderId="0" applyFont="0" applyFill="0" applyBorder="0" applyProtection="0">
      <alignment horizontal="center" vertical="center"/>
    </xf>
    <xf numFmtId="0" fontId="10" fillId="3" borderId="0" applyNumberFormat="0" applyProtection="0">
      <alignment horizontal="right" vertical="top" indent="1"/>
    </xf>
    <xf numFmtId="14" fontId="1" fillId="0" borderId="0" applyFont="0" applyFill="0" applyBorder="0">
      <alignment horizontal="center" vertical="center" wrapText="1"/>
    </xf>
    <xf numFmtId="0" fontId="2" fillId="0" borderId="0"/>
    <xf numFmtId="0" fontId="19" fillId="2" borderId="0">
      <alignment wrapText="1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1" applyNumberFormat="0" applyAlignment="0" applyProtection="0"/>
    <xf numFmtId="0" fontId="15" fillId="10" borderId="2" applyNumberFormat="0" applyAlignment="0" applyProtection="0"/>
    <xf numFmtId="0" fontId="4" fillId="10" borderId="1" applyNumberFormat="0" applyAlignment="0" applyProtection="0"/>
    <xf numFmtId="0" fontId="13" fillId="0" borderId="3" applyNumberFormat="0" applyFill="0" applyAlignment="0" applyProtection="0"/>
    <xf numFmtId="0" fontId="5" fillId="11" borderId="4" applyNumberFormat="0" applyAlignment="0" applyProtection="0"/>
    <xf numFmtId="0" fontId="18" fillId="0" borderId="0" applyNumberFormat="0" applyFill="0" applyBorder="0" applyAlignment="0" applyProtection="0"/>
    <xf numFmtId="0" fontId="1" fillId="12" borderId="5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1">
      <alignment vertical="top"/>
    </xf>
    <xf numFmtId="3" fontId="0" fillId="0" borderId="0" xfId="3" applyFont="1" applyFill="1" applyBorder="1">
      <alignment horizontal="center" vertical="center"/>
    </xf>
    <xf numFmtId="3" fontId="0" fillId="0" borderId="0" xfId="3" applyFont="1">
      <alignment horizontal="center" vertical="center"/>
    </xf>
    <xf numFmtId="0" fontId="2" fillId="0" borderId="0" xfId="6"/>
    <xf numFmtId="0" fontId="0" fillId="4" borderId="0" xfId="0" applyFill="1"/>
    <xf numFmtId="0" fontId="2" fillId="0" borderId="0" xfId="6" applyFont="1"/>
    <xf numFmtId="0" fontId="8" fillId="0" borderId="0" xfId="1" applyFont="1">
      <alignment vertical="top"/>
    </xf>
    <xf numFmtId="0" fontId="1" fillId="0" borderId="0" xfId="0" applyFont="1"/>
    <xf numFmtId="0" fontId="9" fillId="0" borderId="0" xfId="2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wrapTex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2" applyNumberFormat="1" applyFont="1"/>
    <xf numFmtId="0" fontId="8" fillId="0" borderId="0" xfId="1" applyFont="1" applyAlignment="1">
      <alignment vertical="center"/>
    </xf>
    <xf numFmtId="0" fontId="9" fillId="0" borderId="0" xfId="2" applyFont="1" applyAlignment="1"/>
    <xf numFmtId="0" fontId="1" fillId="0" borderId="0" xfId="0" applyFont="1" applyAlignment="1">
      <alignment wrapText="1"/>
    </xf>
    <xf numFmtId="0" fontId="19" fillId="2" borderId="0" xfId="7" applyFont="1">
      <alignment wrapText="1"/>
    </xf>
    <xf numFmtId="0" fontId="1" fillId="2" borderId="0" xfId="0" applyFont="1" applyFill="1"/>
    <xf numFmtId="0" fontId="19" fillId="5" borderId="0" xfId="7" applyFont="1" applyFill="1">
      <alignment wrapText="1"/>
    </xf>
    <xf numFmtId="0" fontId="10" fillId="3" borderId="0" xfId="4" applyFont="1">
      <alignment horizontal="right" vertical="top" indent="1"/>
    </xf>
    <xf numFmtId="14" fontId="0" fillId="0" borderId="0" xfId="5" applyFont="1">
      <alignment horizontal="center" vertical="center" wrapText="1"/>
    </xf>
    <xf numFmtId="3" fontId="1" fillId="0" borderId="0" xfId="3" applyFont="1" applyFill="1" applyBorder="1">
      <alignment horizontal="center" vertical="center"/>
    </xf>
    <xf numFmtId="164" fontId="1" fillId="0" borderId="0" xfId="0" applyNumberFormat="1" applyFont="1"/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2" builtinId="15" customBuiltin="1"/>
    <cellStyle name="Total" xfId="25" builtinId="25" customBuiltin="1"/>
    <cellStyle name="Warning Text" xfId="22" builtinId="11" customBuiltin="1"/>
    <cellStyle name="z隐藏图表文本" xfId="7"/>
    <cellStyle name="z隐藏文本" xfId="6"/>
    <cellStyle name="日期" xfId="5"/>
  </cellStyles>
  <dxfs count="16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m/d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5" formatCode="yyyy/m/d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2065187536243"/>
          <bgColor theme="8" tint="0.79998168889431442"/>
        </patternFill>
      </fill>
    </dxf>
    <dxf>
      <font>
        <color theme="8" tint="-0.499984740745262"/>
      </font>
      <border>
        <bottom style="thin">
          <color theme="8"/>
        </bottom>
      </border>
    </dxf>
    <dxf>
      <font>
        <b val="0"/>
        <i val="0"/>
        <color theme="8" tint="-0.499984740745262"/>
      </font>
      <border>
        <top style="thin">
          <color theme="8"/>
        </top>
        <bottom style="thin">
          <color theme="8"/>
        </bottom>
      </border>
    </dxf>
  </dxfs>
  <tableStyles count="1" defaultTableStyle="产品路线图表格样式" defaultPivotStyle="PivotStyleLight16">
    <tableStyle name="产品路线图表格样式" pivot="0" count="3">
      <tableStyleElement type="wholeTable" dxfId="15"/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5827541318139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图表数据!$D$3</c:f>
              <c:strCache>
                <c:ptCount val="1"/>
                <c:pt idx="0">
                  <c:v>位置​​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6879A8F-AD9C-4E37-B455-05F6829EA9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8F-4955-B7A2-9C15639C03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6D83E8-883D-4DC3-B8FF-43910F2626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8F-4955-B7A2-9C15639C03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DA4325-9F27-4B0F-B3F6-59C0EC4EC6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8F-4955-B7A2-9C15639C0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D26928-F975-4B4C-9BC3-AE034931A5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8F-4955-B7A2-9C15639C03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64BF9A0-4AEF-4976-ABB4-80EE1A5948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8F-4955-B7A2-9C15639C03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E4E44C-0698-4C15-AC99-EDBD2DF94C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8F-4955-B7A2-9C15639C03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9030624-E1C0-4ABE-B9BC-E3E66E26D3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8F-4955-B7A2-9C15639C03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34B093-84D3-42EC-9025-1B36B29574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8F-4955-B7A2-9C15639C03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7A633C9-CB1C-487B-9322-11A16915EC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8F-4955-B7A2-9C15639C0302}"/>
                </c:ext>
              </c:extLst>
            </c:dLbl>
            <c:dLbl>
              <c:idx val="9"/>
              <c:layout>
                <c:manualLayout>
                  <c:x val="1.2099214703802305E-3"/>
                  <c:y val="-4.456824512534819E-2"/>
                </c:manualLayout>
              </c:layout>
              <c:tx>
                <c:rich>
                  <a:bodyPr/>
                  <a:lstStyle/>
                  <a:p>
                    <a:fld id="{2F8C531C-9DF0-4BFA-8B9B-DD8838EF376B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38F-4955-B7A2-9C15639C0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rnd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multiLvlStrRef>
              <c:f>图表数据!$B$4:$C$13</c:f>
              <c:multiLvlStrCache>
                <c:ptCount val="10"/>
                <c:lvl>
                  <c:pt idx="0">
                    <c:v>开始</c:v>
                  </c:pt>
                  <c:pt idx="1">
                    <c:v>问题分析
活动 1</c:v>
                  </c:pt>
                  <c:pt idx="2">
                    <c:v>拓展业务案例
活动 1
活动 2</c:v>
                  </c:pt>
                  <c:pt idx="3">
                    <c:v>审阅演示文稿</c:v>
                  </c:pt>
                  <c:pt idx="4">
                    <c:v>执行启动
活动 1
活动 2</c:v>
                  </c:pt>
                  <c:pt idx="5">
                    <c:v>执行校准
活动 1
活动 2
活动 3</c:v>
                  </c:pt>
                  <c:pt idx="6">
                    <c:v>利益干系人买进</c:v>
                  </c:pt>
                  <c:pt idx="7">
                    <c:v>资源选择</c:v>
                  </c:pt>
                  <c:pt idx="8">
                    <c:v>团队创建
活动 1 </c:v>
                  </c:pt>
                  <c:pt idx="9">
                    <c:v>团队启动
活动 1
活动 2
活动 3
活动 4</c:v>
                  </c:pt>
                </c:lvl>
                <c:lvl>
                  <c:pt idx="0">
                    <c:v>6/29/2018</c:v>
                  </c:pt>
                  <c:pt idx="1">
                    <c:v>7/9/2018</c:v>
                  </c:pt>
                  <c:pt idx="2">
                    <c:v>7/29/2018</c:v>
                  </c:pt>
                  <c:pt idx="3">
                    <c:v>8/28/2018</c:v>
                  </c:pt>
                  <c:pt idx="4">
                    <c:v>10/7/2018</c:v>
                  </c:pt>
                  <c:pt idx="5">
                    <c:v>11/26/2018</c:v>
                  </c:pt>
                  <c:pt idx="6">
                    <c:v>1/25/2019</c:v>
                  </c:pt>
                  <c:pt idx="7">
                    <c:v>4/5/2019</c:v>
                  </c:pt>
                  <c:pt idx="8">
                    <c:v>6/24/2019</c:v>
                  </c:pt>
                  <c:pt idx="9">
                    <c:v>9/22/2019</c:v>
                  </c:pt>
                </c:lvl>
              </c:multiLvlStrCache>
            </c:multiLvlStrRef>
          </c:xVal>
          <c:yVal>
            <c:numRef>
              <c:f>图表数据!$D$4:$D$13</c:f>
              <c:numCache>
                <c:formatCode>General</c:formatCode>
                <c:ptCount val="10"/>
                <c:pt idx="0">
                  <c:v>1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-0.5</c:v>
                </c:pt>
                <c:pt idx="5">
                  <c:v>2</c:v>
                </c:pt>
                <c:pt idx="6">
                  <c:v>0.5</c:v>
                </c:pt>
                <c:pt idx="7">
                  <c:v>-1</c:v>
                </c:pt>
                <c:pt idx="8">
                  <c:v>0.5</c:v>
                </c:pt>
                <c:pt idx="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图表数据!$C$4:$C$13</c15:f>
                <c15:dlblRangeCache>
                  <c:ptCount val="10"/>
                  <c:pt idx="0">
                    <c:v>开始</c:v>
                  </c:pt>
                  <c:pt idx="1">
                    <c:v>问题分析
活动 1</c:v>
                  </c:pt>
                  <c:pt idx="2">
                    <c:v>拓展业务案例
活动 1
活动 2</c:v>
                  </c:pt>
                  <c:pt idx="3">
                    <c:v>审阅演示文稿</c:v>
                  </c:pt>
                  <c:pt idx="4">
                    <c:v>执行启动
活动 1
活动 2</c:v>
                  </c:pt>
                  <c:pt idx="5">
                    <c:v>执行校准
活动 1
活动 2
活动 3</c:v>
                  </c:pt>
                  <c:pt idx="6">
                    <c:v>利益干系人买进</c:v>
                  </c:pt>
                  <c:pt idx="7">
                    <c:v>资源选择</c:v>
                  </c:pt>
                  <c:pt idx="8">
                    <c:v>团队创建
活动 1 </c:v>
                  </c:pt>
                  <c:pt idx="9">
                    <c:v>团队启动
活动 1
活动 2
活动 3
活动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38F-4955-B7A2-9C15639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84360"/>
        <c:axId val="966683048"/>
      </c:scatterChart>
      <c:valAx>
        <c:axId val="966684360"/>
        <c:scaling>
          <c:orientation val="minMax"/>
          <c:max val="12"/>
        </c:scaling>
        <c:delete val="0"/>
        <c:axPos val="b"/>
        <c:majorTickMark val="none"/>
        <c:minorTickMark val="none"/>
        <c:tickLblPos val="none"/>
        <c:spPr>
          <a:solidFill>
            <a:schemeClr val="accent5">
              <a:lumMod val="75000"/>
            </a:schemeClr>
          </a:solidFill>
          <a:ln w="635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3048"/>
        <c:crosses val="autoZero"/>
        <c:crossBetween val="midCat"/>
        <c:majorUnit val="2"/>
        <c:minorUnit val="0.2"/>
      </c:valAx>
      <c:valAx>
        <c:axId val="96668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图表数据!$B$17" horiz="1" max="10" page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9526</xdr:rowOff>
    </xdr:from>
    <xdr:to>
      <xdr:col>3</xdr:col>
      <xdr:colOff>3505199</xdr:colOff>
      <xdr:row>4</xdr:row>
      <xdr:rowOff>38101</xdr:rowOff>
    </xdr:to>
    <xdr:graphicFrame macro="">
      <xdr:nvGraphicFramePr>
        <xdr:cNvPr id="2" name="图表 1" descr="在时间线上方或下方以及沿线绘制里程碑的散点图。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</xdr:row>
          <xdr:rowOff>209550</xdr:rowOff>
        </xdr:from>
        <xdr:to>
          <xdr:col>3</xdr:col>
          <xdr:colOff>4705350</xdr:colOff>
          <xdr:row>4</xdr:row>
          <xdr:rowOff>38100</xdr:rowOff>
        </xdr:to>
        <xdr:sp macro="" textlink="">
          <xdr:nvSpPr>
            <xdr:cNvPr id="4098" name="滚动条 2" descr="Scrollbar to navigate the roadmap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0</xdr:col>
      <xdr:colOff>19049</xdr:colOff>
      <xdr:row>0</xdr:row>
      <xdr:rowOff>1038225</xdr:rowOff>
    </xdr:from>
    <xdr:to>
      <xdr:col>3</xdr:col>
      <xdr:colOff>4605526</xdr:colOff>
      <xdr:row>1</xdr:row>
      <xdr:rowOff>1880920</xdr:rowOff>
    </xdr:to>
    <xdr:grpSp>
      <xdr:nvGrpSpPr>
        <xdr:cNvPr id="44" name="组 43" descr="沿路线图时间线的里程碑日期标记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049" y="1038225"/>
          <a:ext cx="11815952" cy="4081195"/>
          <a:chOff x="19049" y="1247137"/>
          <a:chExt cx="11815952" cy="3902696"/>
        </a:xfrm>
      </xdr:grpSpPr>
      <xdr:grpSp>
        <xdr:nvGrpSpPr>
          <xdr:cNvPr id="35" name="组 34" descr="沿路线图时间线的里程碑日期标记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11039473" y="2302210"/>
            <a:ext cx="795528" cy="994205"/>
            <a:chOff x="11039473" y="2302210"/>
            <a:chExt cx="795528" cy="994205"/>
          </a:xfrm>
        </xdr:grpSpPr>
        <xdr:sp macro="" textlink="图表数据!C26">
          <xdr:nvSpPr>
            <xdr:cNvPr id="12" name="圆：空心 11" descr="环形中的里程碑日期。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1039473" y="2302210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EDA3A338-67AB-4920-99D9-B3A1BE175CDC}" type="TxLink">
                <a:rPr lang="en-US" sz="1100" b="0" i="0" u="none" strike="noStrike">
                  <a:solidFill>
                    <a:srgbClr val="000000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pPr algn="ctr" rtl="0"/>
                <a:t>9月22日</a:t>
              </a:fld>
              <a:endParaRPr lang="en-US" sz="110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grpSp>
          <xdr:nvGrpSpPr>
            <xdr:cNvPr id="20" name="组 19" descr="沿路线图时间线的里程碑日期标记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1106150" y="3131823"/>
              <a:ext cx="683133" cy="164592"/>
              <a:chOff x="14306550" y="2374586"/>
              <a:chExt cx="683133" cy="164592"/>
            </a:xfrm>
          </xdr:grpSpPr>
          <xdr:sp macro="" textlink="">
            <xdr:nvSpPr>
              <xdr:cNvPr id="19" name="流程图：连接线 18" descr="装饰圆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14306550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3" name="流程图：连接线 22" descr="装饰圆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14418564" y="240658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4" name="流程图：连接线 23" descr="装饰圆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14567154" y="2374586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6" name="流程图：连接线 25" descr="装饰圆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 rot="10800000">
                <a:off x="14925675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7" name="流程图：连接线 26" descr="装饰圆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 rot="10800000">
                <a:off x="14777085" y="2406589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3" name="组 42" descr="沿路线图时间线的里程碑日期标记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19049" y="4144038"/>
            <a:ext cx="795528" cy="1005795"/>
            <a:chOff x="19049" y="4144038"/>
            <a:chExt cx="795528" cy="1005795"/>
          </a:xfrm>
        </xdr:grpSpPr>
        <xdr:sp macro="" textlink="图表数据!C24">
          <xdr:nvSpPr>
            <xdr:cNvPr id="17" name="圆：空心 16" descr="环形中的里程碑日期。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9049" y="4354305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60C87DDA-A70A-4557-99D2-718C0DB02B25}" type="TxLink">
                <a:rPr lang="en-US" sz="1100" b="0" i="0" u="none" strike="noStrike">
                  <a:solidFill>
                    <a:srgbClr val="000000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pPr algn="ctr" rtl="0"/>
                <a:t>6月29日</a:t>
              </a:fld>
              <a:endParaRPr lang="en-US" sz="110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grpSp>
          <xdr:nvGrpSpPr>
            <xdr:cNvPr id="29" name="组 28" descr="沿路线图时间线的里程碑日期标记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95250" y="4144038"/>
              <a:ext cx="683133" cy="164592"/>
              <a:chOff x="11610975" y="2839113"/>
              <a:chExt cx="683133" cy="164592"/>
            </a:xfrm>
          </xdr:grpSpPr>
          <xdr:sp macro="" textlink="">
            <xdr:nvSpPr>
              <xdr:cNvPr id="30" name="流程图：连接线 29" descr="装饰圆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610975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1" name="流程图：连接线 30" descr="装饰圆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722989" y="287111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2" name="流程图：连接线 31" descr="装饰圆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871579" y="2839113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3" name="流程图：连接线 32" descr="装饰圆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/>
            </xdr:nvSpPr>
            <xdr:spPr>
              <a:xfrm rot="10800000">
                <a:off x="12230100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4" name="流程图：连接线 33" descr="装饰圆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/>
            </xdr:nvSpPr>
            <xdr:spPr>
              <a:xfrm rot="10800000">
                <a:off x="12081510" y="287111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2" name="组 41" descr="沿路线图时间线的里程碑日期标记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4648200" y="1247137"/>
            <a:ext cx="795528" cy="1020031"/>
            <a:chOff x="4648200" y="1247137"/>
            <a:chExt cx="795528" cy="1020031"/>
          </a:xfrm>
        </xdr:grpSpPr>
        <xdr:sp macro="" textlink="图表数据!C25">
          <xdr:nvSpPr>
            <xdr:cNvPr id="7" name="圆：空心 6" descr="沿路线图时间线的里程碑日期标记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4648200" y="1247137"/>
              <a:ext cx="795528" cy="790576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199D44F3-1370-48B7-9068-2DB846DC066A}" type="TxLink">
                <a:rPr lang="en-US" sz="1100" b="0" i="0" u="none" strike="noStrike">
                  <a:solidFill>
                    <a:srgbClr val="000000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pPr algn="ctr" rtl="0"/>
                <a:t>11月26日</a:t>
              </a:fld>
              <a:endParaRPr lang="en-US" sz="110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grpSp>
          <xdr:nvGrpSpPr>
            <xdr:cNvPr id="36" name="组 35" descr="沿路线图时间线的里程碑日期标记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/>
          </xdr:nvGrpSpPr>
          <xdr:grpSpPr>
            <a:xfrm>
              <a:off x="4705350" y="2102576"/>
              <a:ext cx="683133" cy="164592"/>
              <a:chOff x="12068175" y="1345339"/>
              <a:chExt cx="683133" cy="164592"/>
            </a:xfrm>
          </xdr:grpSpPr>
          <xdr:sp macro="" textlink="">
            <xdr:nvSpPr>
              <xdr:cNvPr id="37" name="流程图：连接线 36" descr="装饰圆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2068175" y="1394294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8" name="流程图：连接线 37" descr="装饰圆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/>
            </xdr:nvSpPr>
            <xdr:spPr>
              <a:xfrm>
                <a:off x="12180189" y="1377344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9" name="流程图：连接线 38" descr="装饰圆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/>
            </xdr:nvSpPr>
            <xdr:spPr>
              <a:xfrm>
                <a:off x="12328779" y="1345339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0" name="流程图：连接线 39" descr="装饰圆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 rot="10800000">
                <a:off x="12687300" y="1394299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1" name="流程图：连接线 40" descr="装饰圆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 rot="10800000">
                <a:off x="12538710" y="137733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</xdr:grpSp>
    <xdr:clientData/>
  </xdr:twoCellAnchor>
</xdr:wsDr>
</file>

<file path=xl/tables/table1.xml><?xml version="1.0" encoding="utf-8"?>
<table xmlns="http://schemas.openxmlformats.org/spreadsheetml/2006/main" id="2" name="路线图里程碑" displayName="路线图里程碑" ref="B2:E26">
  <autoFilter ref="B2:E26"/>
  <tableColumns count="4">
    <tableColumn id="4" name="编号" totalsRowLabel="汇总" totalsRowDxfId="12">
      <calculatedColumnFormula>ROW($A1)</calculatedColumnFormula>
    </tableColumn>
    <tableColumn id="5" name="位置​​"/>
    <tableColumn id="1" name="日期" totalsRowDxfId="11" dataCellStyle="日期"/>
    <tableColumn id="2" name="里程碑" totalsRowFunction="count"/>
  </tableColumns>
  <tableStyleInfo name="产品路线图表格样式" showFirstColumn="1" showLastColumn="0" showRowStripes="1" showColumnStripes="0"/>
  <extLst>
    <ext xmlns:x14="http://schemas.microsoft.com/office/spreadsheetml/2009/9/main" uri="{504A1905-F514-4f6f-8877-14C23A59335A}">
      <x14:table altTextSummary="使用数字在 1 到 3 之间的正负整数（指明里程碑应在时间线上方还是下方）输入此表中记录里程碑的位置。输入每个位置的日期和相应里程碑。"/>
    </ext>
  </extLst>
</table>
</file>

<file path=xl/tables/table2.xml><?xml version="1.0" encoding="utf-8"?>
<table xmlns="http://schemas.openxmlformats.org/spreadsheetml/2006/main" id="3" name="动态图表数据" displayName="动态图表数据" ref="B3:D13" headerRowDxfId="10" dataDxfId="9">
  <autoFilter ref="B3:D13">
    <filterColumn colId="0" hiddenButton="1"/>
    <filterColumn colId="1" hiddenButton="1"/>
    <filterColumn colId="2" hiddenButton="1"/>
  </autoFilter>
  <tableColumns count="3">
    <tableColumn id="1" name="日期" totalsRowLabel="汇总" dataDxfId="8" totalsRowDxfId="7">
      <calculatedColumnFormula>IFERROR(IF(LEN(里程碑!D3)=0,"",INDEX(路线图里程碑[],里程碑!$B3+$B$17,3)),"")</calculatedColumnFormula>
    </tableColumn>
    <tableColumn id="2" name="事件​​" dataDxfId="6" totalsRowDxfId="5">
      <calculatedColumnFormula>IFERROR(IF(LEN(里程碑!E3)=0,"",INDEX(路线图里程碑[],里程碑!$B3+$B$17,4)),"")</calculatedColumnFormula>
    </tableColumn>
    <tableColumn id="3" name="位置​​" totalsRowFunction="sum" dataDxfId="4" totalsRowDxfId="3">
      <calculatedColumnFormula>IFERROR(INDEX(路线图里程碑[],里程碑!$B3+$B$17,2),"")</calculatedColumnFormula>
    </tableColumn>
  </tableColumns>
  <tableStyleInfo name="产品路线图表格样式" showFirstColumn="1" showLastColumn="0" showRowStripes="1" showColumnStripes="0"/>
  <extLst>
    <ext xmlns:x14="http://schemas.microsoft.com/office/spreadsheetml/2009/9/main" uri="{504A1905-F514-4f6f-8877-14C23A59335A}">
      <x14:table altTextSummary="此动态图表内容表是根据“里程碑”工作表中输入的数据自动生成的。若要在路线图工作表中保留路线图表的动态功能，请勿修改或删除此表中的任意内容。"/>
    </ext>
  </extLst>
</table>
</file>

<file path=xl/tables/table3.xml><?xml version="1.0" encoding="utf-8"?>
<table xmlns="http://schemas.openxmlformats.org/spreadsheetml/2006/main" id="4" name="滚动增量" displayName="滚动增量" ref="B16:B17" totalsRowShown="0" headerRowDxfId="2" dataDxfId="1">
  <autoFilter ref="B16:B17"/>
  <tableColumns count="1">
    <tableColumn id="1" name="行增量" dataDxfId="0"/>
  </tableColumns>
  <tableStyleInfo name="产品路线图表格样式" showFirstColumn="0" showLastColumn="0" showRowStripes="1" showColumnStripes="0"/>
  <extLst>
    <ext xmlns:x14="http://schemas.microsoft.com/office/spreadsheetml/2009/9/main" uri="{504A1905-F514-4f6f-8877-14C23A59335A}">
      <x14:table altTextSummary="借助此表中的增量值可实现滚动路线图时间线的功能。更新此值将滚动到较大增量的时间线。默认值为 0。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7"/>
  <sheetViews>
    <sheetView showGridLines="0" tabSelected="1" workbookViewId="0"/>
  </sheetViews>
  <sheetFormatPr defaultRowHeight="16.5" x14ac:dyDescent="0.3"/>
  <cols>
    <col min="1" max="1" width="2.33203125" style="6" customWidth="1"/>
    <col min="2" max="2" width="8.88671875" hidden="1" customWidth="1"/>
    <col min="3" max="3" width="8.88671875" customWidth="1"/>
    <col min="4" max="4" width="15.5546875" customWidth="1"/>
    <col min="5" max="5" width="30.77734375" customWidth="1"/>
    <col min="7" max="11" width="8"/>
  </cols>
  <sheetData>
    <row r="1" spans="1:5" ht="24.75" x14ac:dyDescent="0.3">
      <c r="A1" s="6" t="s">
        <v>0</v>
      </c>
      <c r="C1" s="3" t="s">
        <v>5</v>
      </c>
      <c r="D1" s="1"/>
      <c r="E1" s="1"/>
    </row>
    <row r="2" spans="1:5" x14ac:dyDescent="0.3">
      <c r="A2" s="6" t="s">
        <v>1</v>
      </c>
      <c r="B2" s="2" t="s">
        <v>4</v>
      </c>
      <c r="C2" s="2" t="s">
        <v>6</v>
      </c>
      <c r="D2" s="2" t="s">
        <v>8</v>
      </c>
      <c r="E2" s="2" t="s">
        <v>5</v>
      </c>
    </row>
    <row r="3" spans="1:5" x14ac:dyDescent="0.3">
      <c r="A3" s="6" t="s">
        <v>2</v>
      </c>
      <c r="B3" s="4">
        <f>ROW($A1)</f>
        <v>1</v>
      </c>
      <c r="C3" s="4">
        <v>1</v>
      </c>
      <c r="D3" s="24">
        <f ca="1">TODAY()</f>
        <v>43280</v>
      </c>
      <c r="E3" t="s">
        <v>9</v>
      </c>
    </row>
    <row r="4" spans="1:5" ht="33" x14ac:dyDescent="0.3">
      <c r="B4" s="4">
        <f t="shared" ref="B4:B26" si="0">ROW($A2)</f>
        <v>2</v>
      </c>
      <c r="C4" s="4">
        <v>-2</v>
      </c>
      <c r="D4" s="24">
        <f ca="1">D3+10</f>
        <v>43290</v>
      </c>
      <c r="E4" s="1" t="s">
        <v>10</v>
      </c>
    </row>
    <row r="5" spans="1:5" ht="49.5" x14ac:dyDescent="0.3">
      <c r="B5" s="4">
        <f t="shared" si="0"/>
        <v>3</v>
      </c>
      <c r="C5" s="4">
        <v>1</v>
      </c>
      <c r="D5" s="24">
        <f ca="1">D4+20</f>
        <v>43310</v>
      </c>
      <c r="E5" s="1" t="s">
        <v>11</v>
      </c>
    </row>
    <row r="6" spans="1:5" x14ac:dyDescent="0.3">
      <c r="B6" s="4">
        <f t="shared" si="0"/>
        <v>4</v>
      </c>
      <c r="C6" s="4">
        <v>-1</v>
      </c>
      <c r="D6" s="24">
        <f ca="1">D5+30</f>
        <v>43340</v>
      </c>
      <c r="E6" t="s">
        <v>12</v>
      </c>
    </row>
    <row r="7" spans="1:5" ht="49.5" x14ac:dyDescent="0.3">
      <c r="B7" s="4">
        <f t="shared" si="0"/>
        <v>5</v>
      </c>
      <c r="C7" s="4">
        <v>-0.5</v>
      </c>
      <c r="D7" s="24">
        <f ca="1">D6+40</f>
        <v>43380</v>
      </c>
      <c r="E7" s="1" t="s">
        <v>13</v>
      </c>
    </row>
    <row r="8" spans="1:5" ht="66" x14ac:dyDescent="0.3">
      <c r="B8" s="4">
        <f t="shared" si="0"/>
        <v>6</v>
      </c>
      <c r="C8" s="4">
        <v>2</v>
      </c>
      <c r="D8" s="24">
        <f ca="1">D7+50</f>
        <v>43430</v>
      </c>
      <c r="E8" s="1" t="s">
        <v>14</v>
      </c>
    </row>
    <row r="9" spans="1:5" x14ac:dyDescent="0.3">
      <c r="B9" s="4">
        <f t="shared" si="0"/>
        <v>7</v>
      </c>
      <c r="C9" s="4">
        <v>0.5</v>
      </c>
      <c r="D9" s="24">
        <f ca="1">D8+60</f>
        <v>43490</v>
      </c>
      <c r="E9" t="s">
        <v>15</v>
      </c>
    </row>
    <row r="10" spans="1:5" x14ac:dyDescent="0.3">
      <c r="B10" s="4">
        <f t="shared" si="0"/>
        <v>8</v>
      </c>
      <c r="C10" s="4">
        <v>-1</v>
      </c>
      <c r="D10" s="24">
        <f ca="1">D9+70</f>
        <v>43560</v>
      </c>
      <c r="E10" t="s">
        <v>16</v>
      </c>
    </row>
    <row r="11" spans="1:5" ht="33" x14ac:dyDescent="0.3">
      <c r="B11" s="4">
        <f t="shared" si="0"/>
        <v>9</v>
      </c>
      <c r="C11" s="4">
        <v>0.5</v>
      </c>
      <c r="D11" s="24">
        <f ca="1">D10+80</f>
        <v>43640</v>
      </c>
      <c r="E11" s="1" t="s">
        <v>17</v>
      </c>
    </row>
    <row r="12" spans="1:5" ht="82.5" x14ac:dyDescent="0.3">
      <c r="B12" s="4">
        <f t="shared" si="0"/>
        <v>10</v>
      </c>
      <c r="C12" s="5">
        <v>-2</v>
      </c>
      <c r="D12" s="24">
        <f ca="1">D11+90</f>
        <v>43730</v>
      </c>
      <c r="E12" s="1" t="s">
        <v>18</v>
      </c>
    </row>
    <row r="13" spans="1:5" x14ac:dyDescent="0.3">
      <c r="B13" s="4">
        <f t="shared" si="0"/>
        <v>11</v>
      </c>
      <c r="C13" s="4">
        <v>3</v>
      </c>
      <c r="D13" s="24">
        <f ca="1">D12+100</f>
        <v>43830</v>
      </c>
      <c r="E13" t="s">
        <v>19</v>
      </c>
    </row>
    <row r="14" spans="1:5" x14ac:dyDescent="0.3">
      <c r="B14" s="4">
        <f t="shared" si="0"/>
        <v>12</v>
      </c>
      <c r="C14" s="4">
        <v>-1</v>
      </c>
      <c r="D14" s="24">
        <f ca="1">D13+90</f>
        <v>43920</v>
      </c>
      <c r="E14" t="s">
        <v>20</v>
      </c>
    </row>
    <row r="15" spans="1:5" x14ac:dyDescent="0.3">
      <c r="B15" s="4">
        <f t="shared" si="0"/>
        <v>13</v>
      </c>
      <c r="C15" s="4">
        <v>1</v>
      </c>
      <c r="D15" s="24">
        <f ca="1">D14+80</f>
        <v>44000</v>
      </c>
      <c r="E15" t="s">
        <v>21</v>
      </c>
    </row>
    <row r="16" spans="1:5" x14ac:dyDescent="0.3">
      <c r="B16" s="4">
        <f t="shared" si="0"/>
        <v>14</v>
      </c>
      <c r="C16" s="4">
        <v>1</v>
      </c>
      <c r="D16" s="24">
        <f ca="1">D15+70</f>
        <v>44070</v>
      </c>
      <c r="E16" t="s">
        <v>22</v>
      </c>
    </row>
    <row r="17" spans="1:5" x14ac:dyDescent="0.3">
      <c r="B17" s="4">
        <f t="shared" si="0"/>
        <v>15</v>
      </c>
      <c r="C17" s="4">
        <v>-3</v>
      </c>
      <c r="D17" s="24">
        <f ca="1">D16+60</f>
        <v>44130</v>
      </c>
      <c r="E17" t="s">
        <v>23</v>
      </c>
    </row>
    <row r="18" spans="1:5" x14ac:dyDescent="0.3">
      <c r="B18" s="4">
        <f t="shared" si="0"/>
        <v>16</v>
      </c>
      <c r="C18" s="4">
        <v>-2</v>
      </c>
      <c r="D18" s="24">
        <f ca="1">D17+50</f>
        <v>44180</v>
      </c>
      <c r="E18" t="s">
        <v>24</v>
      </c>
    </row>
    <row r="19" spans="1:5" x14ac:dyDescent="0.3">
      <c r="B19" s="4">
        <f>ROW($A17)</f>
        <v>17</v>
      </c>
      <c r="C19" s="4">
        <v>2</v>
      </c>
      <c r="D19" s="24">
        <f ca="1">D18+40</f>
        <v>44220</v>
      </c>
      <c r="E19" t="s">
        <v>25</v>
      </c>
    </row>
    <row r="20" spans="1:5" x14ac:dyDescent="0.3">
      <c r="B20" s="4">
        <f>ROW($A18)</f>
        <v>18</v>
      </c>
      <c r="C20" s="4">
        <v>-1</v>
      </c>
      <c r="D20" s="24">
        <f ca="1">D19+30</f>
        <v>44250</v>
      </c>
      <c r="E20" t="s">
        <v>23</v>
      </c>
    </row>
    <row r="21" spans="1:5" x14ac:dyDescent="0.3">
      <c r="B21" s="4">
        <f t="shared" si="0"/>
        <v>19</v>
      </c>
      <c r="C21" s="4">
        <v>1</v>
      </c>
      <c r="D21" s="24">
        <f ca="1">D20+20</f>
        <v>44270</v>
      </c>
      <c r="E21" t="s">
        <v>24</v>
      </c>
    </row>
    <row r="22" spans="1:5" x14ac:dyDescent="0.3">
      <c r="B22" s="4">
        <f t="shared" si="0"/>
        <v>20</v>
      </c>
      <c r="C22" s="5">
        <v>-3</v>
      </c>
      <c r="D22" s="24">
        <f ca="1">D21+10</f>
        <v>44280</v>
      </c>
      <c r="E22" t="s">
        <v>25</v>
      </c>
    </row>
    <row r="23" spans="1:5" x14ac:dyDescent="0.3">
      <c r="B23" s="4">
        <f t="shared" si="0"/>
        <v>21</v>
      </c>
      <c r="C23" s="4">
        <v>2</v>
      </c>
      <c r="D23" s="24">
        <f ca="1">D22+20</f>
        <v>44300</v>
      </c>
      <c r="E23" t="s">
        <v>26</v>
      </c>
    </row>
    <row r="24" spans="1:5" x14ac:dyDescent="0.3">
      <c r="B24" s="4">
        <f t="shared" si="0"/>
        <v>22</v>
      </c>
      <c r="C24" s="25">
        <v>1</v>
      </c>
      <c r="D24" s="24">
        <f ca="1">D23+30</f>
        <v>44330</v>
      </c>
      <c r="E24" t="s">
        <v>27</v>
      </c>
    </row>
    <row r="25" spans="1:5" x14ac:dyDescent="0.3">
      <c r="B25" s="4">
        <f t="shared" si="0"/>
        <v>23</v>
      </c>
      <c r="C25" s="4">
        <v>-3</v>
      </c>
      <c r="D25" s="24">
        <f ca="1">D24+40</f>
        <v>44370</v>
      </c>
      <c r="E25" t="s">
        <v>28</v>
      </c>
    </row>
    <row r="26" spans="1:5" x14ac:dyDescent="0.3">
      <c r="B26" s="4">
        <f t="shared" si="0"/>
        <v>24</v>
      </c>
      <c r="C26" s="4">
        <v>-2</v>
      </c>
      <c r="D26" s="24">
        <f ca="1">D25+50</f>
        <v>44420</v>
      </c>
      <c r="E26" t="s">
        <v>29</v>
      </c>
    </row>
    <row r="27" spans="1:5" x14ac:dyDescent="0.3">
      <c r="A27" s="6" t="s">
        <v>3</v>
      </c>
      <c r="C27" s="7" t="s">
        <v>7</v>
      </c>
      <c r="D27" s="7"/>
      <c r="E27" s="7"/>
    </row>
  </sheetData>
  <phoneticPr fontId="20" type="noConversion"/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ignoredErrors>
    <ignoredError sqref="D22 D1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3"/>
  <sheetViews>
    <sheetView showGridLines="0" workbookViewId="0"/>
  </sheetViews>
  <sheetFormatPr defaultRowHeight="16.5" x14ac:dyDescent="0.3"/>
  <cols>
    <col min="1" max="1" width="2.77734375" style="20" customWidth="1"/>
    <col min="2" max="3" width="40.77734375" style="21" customWidth="1"/>
    <col min="4" max="4" width="55" style="21" customWidth="1"/>
    <col min="5" max="5" width="14.21875" style="21" customWidth="1"/>
    <col min="6" max="16384" width="8.88671875" style="21"/>
  </cols>
  <sheetData>
    <row r="1" spans="1:4" ht="255" customHeight="1" x14ac:dyDescent="0.3">
      <c r="A1" s="20" t="s">
        <v>30</v>
      </c>
    </row>
    <row r="2" spans="1:4" ht="246.75" customHeight="1" x14ac:dyDescent="0.3"/>
    <row r="3" spans="1:4" ht="18" customHeight="1" x14ac:dyDescent="0.3">
      <c r="A3" s="22"/>
      <c r="B3" s="23">
        <f ca="1">图表数据!B20</f>
        <v>2018</v>
      </c>
      <c r="C3" s="23" t="str">
        <f ca="1">图表数据!B21</f>
        <v/>
      </c>
      <c r="D3" s="23">
        <f ca="1">图表数据!B22</f>
        <v>2019</v>
      </c>
    </row>
  </sheetData>
  <phoneticPr fontId="20" type="noConversion"/>
  <printOptions horizontalCentered="1"/>
  <pageMargins left="0.25" right="0.25" top="0.75" bottom="0.75" header="0.3" footer="0.3"/>
  <pageSetup paperSize="9" scale="89" orientation="landscape" horizontalDpi="1200" verticalDpi="1200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滚动条 2">
              <controlPr defaultSize="0" autoPict="0" altText="Scrollbar to navigate the roadmap">
                <anchor>
                  <from>
                    <xdr:col>0</xdr:col>
                    <xdr:colOff>9525</xdr:colOff>
                    <xdr:row>2</xdr:row>
                    <xdr:rowOff>209550</xdr:rowOff>
                  </from>
                  <to>
                    <xdr:col>3</xdr:col>
                    <xdr:colOff>4705350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workbookViewId="0"/>
  </sheetViews>
  <sheetFormatPr defaultRowHeight="16.5" x14ac:dyDescent="0.3"/>
  <cols>
    <col min="1" max="1" width="78.77734375" style="10" customWidth="1"/>
    <col min="2" max="16384" width="8.88671875" style="10"/>
  </cols>
  <sheetData>
    <row r="1" spans="1:1" ht="24.75" x14ac:dyDescent="0.3">
      <c r="A1" s="17" t="s">
        <v>31</v>
      </c>
    </row>
    <row r="2" spans="1:1" ht="18" x14ac:dyDescent="0.35">
      <c r="A2" s="18" t="s">
        <v>32</v>
      </c>
    </row>
    <row r="3" spans="1:1" ht="264" x14ac:dyDescent="0.3">
      <c r="A3" s="19" t="s">
        <v>33</v>
      </c>
    </row>
    <row r="4" spans="1:1" ht="49.5" customHeight="1" x14ac:dyDescent="0.3">
      <c r="A4" s="19" t="s">
        <v>34</v>
      </c>
    </row>
    <row r="5" spans="1:1" x14ac:dyDescent="0.3">
      <c r="A5" s="10" t="s">
        <v>35</v>
      </c>
    </row>
  </sheetData>
  <phoneticPr fontId="20" type="noConversion"/>
  <printOptions horizontalCentered="1"/>
  <pageMargins left="0.7" right="0.7" top="0.75" bottom="0.75" header="0.3" footer="0.3"/>
  <pageSetup paperSize="9" scale="97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32"/>
  <sheetViews>
    <sheetView showGridLines="0" workbookViewId="0"/>
  </sheetViews>
  <sheetFormatPr defaultRowHeight="16.5" x14ac:dyDescent="0.3"/>
  <cols>
    <col min="1" max="1" width="2.33203125" style="8" customWidth="1"/>
    <col min="2" max="2" width="15.77734375" style="10" customWidth="1"/>
    <col min="3" max="3" width="9" style="10" customWidth="1"/>
    <col min="4" max="4" width="9.6640625" style="10" customWidth="1"/>
    <col min="5" max="5" width="8.88671875" style="10"/>
    <col min="6" max="6" width="15.77734375" style="10" bestFit="1" customWidth="1"/>
    <col min="7" max="16384" width="8.88671875" style="10"/>
  </cols>
  <sheetData>
    <row r="1" spans="1:4" ht="46.5" customHeight="1" x14ac:dyDescent="0.3">
      <c r="A1" s="8" t="s">
        <v>36</v>
      </c>
      <c r="B1" s="9" t="s">
        <v>42</v>
      </c>
    </row>
    <row r="2" spans="1:4" ht="18" x14ac:dyDescent="0.35">
      <c r="A2" s="8" t="s">
        <v>37</v>
      </c>
      <c r="B2" s="11" t="s">
        <v>43</v>
      </c>
    </row>
    <row r="3" spans="1:4" x14ac:dyDescent="0.3">
      <c r="A3" s="8" t="s">
        <v>38</v>
      </c>
      <c r="B3" s="10" t="s">
        <v>8</v>
      </c>
      <c r="C3" s="10" t="s">
        <v>50</v>
      </c>
      <c r="D3" s="10" t="s">
        <v>6</v>
      </c>
    </row>
    <row r="4" spans="1:4" x14ac:dyDescent="0.3">
      <c r="B4" s="12">
        <f ca="1">IFERROR(IF(LEN(里程碑!D3)=0,"",INDEX(路线图里程碑[],里程碑!$B3+$B$17,3)),"")</f>
        <v>43280</v>
      </c>
      <c r="C4" s="13" t="str">
        <f>IFERROR(IF(LEN(里程碑!E3)=0,"",INDEX(路线图里程碑[],里程碑!$B3+$B$17,4)),"")</f>
        <v>开始</v>
      </c>
      <c r="D4" s="14">
        <f>IFERROR(INDEX(路线图里程碑[],里程碑!$B3+$B$17,2),"")</f>
        <v>1</v>
      </c>
    </row>
    <row r="5" spans="1:4" ht="33" x14ac:dyDescent="0.3">
      <c r="B5" s="12">
        <f ca="1">IFERROR(IF(LEN(里程碑!D4)=0,"",INDEX(路线图里程碑[],里程碑!$B4+$B$17,3)),"")</f>
        <v>43290</v>
      </c>
      <c r="C5" s="13" t="str">
        <f>IFERROR(IF(LEN(里程碑!E4)=0,"",INDEX(路线图里程碑[],里程碑!$B4+$B$17,4)),"")</f>
        <v>问题分析
活动 1</v>
      </c>
      <c r="D5" s="14">
        <f>IFERROR(INDEX(路线图里程碑[],里程碑!$B4+$B$17,2),"")</f>
        <v>-2</v>
      </c>
    </row>
    <row r="6" spans="1:4" ht="66" x14ac:dyDescent="0.3">
      <c r="B6" s="12">
        <f ca="1">IFERROR(IF(LEN(里程碑!D5)=0,"",INDEX(路线图里程碑[],里程碑!$B5+$B$17,3)),"")</f>
        <v>43310</v>
      </c>
      <c r="C6" s="13" t="str">
        <f>IFERROR(IF(LEN(里程碑!E5)=0,"",INDEX(路线图里程碑[],里程碑!$B5+$B$17,4)),"")</f>
        <v>拓展业务案例
活动 1
活动 2</v>
      </c>
      <c r="D6" s="14">
        <f>IFERROR(INDEX(路线图里程碑[],里程碑!$B5+$B$17,2),"")</f>
        <v>1</v>
      </c>
    </row>
    <row r="7" spans="1:4" ht="33" x14ac:dyDescent="0.3">
      <c r="B7" s="12">
        <f ca="1">IFERROR(IF(LEN(里程碑!D6)=0,"",INDEX(路线图里程碑[],里程碑!$B6+$B$17,3)),"")</f>
        <v>43340</v>
      </c>
      <c r="C7" s="13" t="str">
        <f>IFERROR(IF(LEN(里程碑!E6)=0,"",INDEX(路线图里程碑[],里程碑!$B6+$B$17,4)),"")</f>
        <v>审阅演示文稿</v>
      </c>
      <c r="D7" s="14">
        <f>IFERROR(INDEX(路线图里程碑[],里程碑!$B6+$B$17,2),"")</f>
        <v>-1</v>
      </c>
    </row>
    <row r="8" spans="1:4" ht="49.5" x14ac:dyDescent="0.3">
      <c r="B8" s="12">
        <f ca="1">IFERROR(IF(LEN(里程碑!D7)=0,"",INDEX(路线图里程碑[],里程碑!$B7+$B$17,3)),"")</f>
        <v>43380</v>
      </c>
      <c r="C8" s="13" t="str">
        <f>IFERROR(IF(LEN(里程碑!E7)=0,"",INDEX(路线图里程碑[],里程碑!$B7+$B$17,4)),"")</f>
        <v>执行启动
活动 1
活动 2</v>
      </c>
      <c r="D8" s="14">
        <f>IFERROR(INDEX(路线图里程碑[],里程碑!$B7+$B$17,2),"")</f>
        <v>-0.5</v>
      </c>
    </row>
    <row r="9" spans="1:4" ht="66" x14ac:dyDescent="0.3">
      <c r="B9" s="12">
        <f ca="1">IFERROR(IF(LEN(里程碑!D8)=0,"",INDEX(路线图里程碑[],里程碑!$B8+$B$17,3)),"")</f>
        <v>43430</v>
      </c>
      <c r="C9" s="13" t="str">
        <f>IFERROR(IF(LEN(里程碑!E8)=0,"",INDEX(路线图里程碑[],里程碑!$B8+$B$17,4)),"")</f>
        <v>执行校准
活动 1
活动 2
活动 3</v>
      </c>
      <c r="D9" s="14">
        <f>IFERROR(INDEX(路线图里程碑[],里程碑!$B8+$B$17,2),"")</f>
        <v>2</v>
      </c>
    </row>
    <row r="10" spans="1:4" ht="33" x14ac:dyDescent="0.3">
      <c r="B10" s="12">
        <f ca="1">IFERROR(IF(LEN(里程碑!D9)=0,"",INDEX(路线图里程碑[],里程碑!$B9+$B$17,3)),"")</f>
        <v>43490</v>
      </c>
      <c r="C10" s="13" t="str">
        <f>IFERROR(IF(LEN(里程碑!E9)=0,"",INDEX(路线图里程碑[],里程碑!$B9+$B$17,4)),"")</f>
        <v>利益干系人买进</v>
      </c>
      <c r="D10" s="14">
        <f>IFERROR(INDEX(路线图里程碑[],里程碑!$B9+$B$17,2),"")</f>
        <v>0.5</v>
      </c>
    </row>
    <row r="11" spans="1:4" x14ac:dyDescent="0.3">
      <c r="B11" s="12">
        <f ca="1">IFERROR(IF(LEN(里程碑!D10)=0,"",INDEX(路线图里程碑[],里程碑!$B10+$B$17,3)),"")</f>
        <v>43560</v>
      </c>
      <c r="C11" s="13" t="str">
        <f>IFERROR(IF(LEN(里程碑!E10)=0,"",INDEX(路线图里程碑[],里程碑!$B10+$B$17,4)),"")</f>
        <v>资源选择</v>
      </c>
      <c r="D11" s="14">
        <f>IFERROR(INDEX(路线图里程碑[],里程碑!$B10+$B$17,2),"")</f>
        <v>-1</v>
      </c>
    </row>
    <row r="12" spans="1:4" ht="33" x14ac:dyDescent="0.3">
      <c r="B12" s="12">
        <f ca="1">IFERROR(IF(LEN(里程碑!D11)=0,"",INDEX(路线图里程碑[],里程碑!$B11+$B$17,3)),"")</f>
        <v>43640</v>
      </c>
      <c r="C12" s="13" t="str">
        <f>IFERROR(IF(LEN(里程碑!E11)=0,"",INDEX(路线图里程碑[],里程碑!$B11+$B$17,4)),"")</f>
        <v xml:space="preserve">团队创建
活动 1 </v>
      </c>
      <c r="D12" s="14">
        <f>IFERROR(INDEX(路线图里程碑[],里程碑!$B11+$B$17,2),"")</f>
        <v>0.5</v>
      </c>
    </row>
    <row r="13" spans="1:4" ht="82.5" x14ac:dyDescent="0.3">
      <c r="B13" s="12">
        <f ca="1">IFERROR(IF(LEN(里程碑!D12)=0,"",INDEX(路线图里程碑[],里程碑!$B12+$B$17,3)),"")</f>
        <v>43730</v>
      </c>
      <c r="C13" s="13" t="str">
        <f>IFERROR(IF(LEN(里程碑!E12)=0,"",INDEX(路线图里程碑[],里程碑!$B12+$B$17,4)),"")</f>
        <v>团队启动
活动 1
活动 2
活动 3
活动 4</v>
      </c>
      <c r="D13" s="14">
        <f>IFERROR(INDEX(路线图里程碑[],里程碑!$B12+$B$17,2),"")</f>
        <v>-2</v>
      </c>
    </row>
    <row r="15" spans="1:4" ht="18" x14ac:dyDescent="0.35">
      <c r="A15" s="8" t="s">
        <v>39</v>
      </c>
      <c r="B15" s="11" t="s">
        <v>44</v>
      </c>
    </row>
    <row r="16" spans="1:4" x14ac:dyDescent="0.3">
      <c r="B16" s="10" t="s">
        <v>45</v>
      </c>
    </row>
    <row r="17" spans="1:3" x14ac:dyDescent="0.3">
      <c r="B17" s="15">
        <v>0</v>
      </c>
    </row>
    <row r="19" spans="1:3" ht="18" x14ac:dyDescent="0.35">
      <c r="A19" s="8" t="s">
        <v>40</v>
      </c>
      <c r="B19" s="11" t="s">
        <v>46</v>
      </c>
    </row>
    <row r="20" spans="1:3" x14ac:dyDescent="0.3">
      <c r="B20" s="10">
        <f ca="1">IFERROR(YEAR(B4),"")</f>
        <v>2018</v>
      </c>
      <c r="C20" s="10" t="s">
        <v>51</v>
      </c>
    </row>
    <row r="21" spans="1:3" x14ac:dyDescent="0.3">
      <c r="B21" s="10" t="str">
        <f ca="1">IFERROR(IF(YEAR($B$9)=$B$20,"",YEAR($B$9)),"")</f>
        <v/>
      </c>
      <c r="C21" s="10" t="s">
        <v>52</v>
      </c>
    </row>
    <row r="22" spans="1:3" x14ac:dyDescent="0.3">
      <c r="B22" s="10">
        <f ca="1">IFERROR(IF(YEAR($B$13)=$B$20,"",YEAR($B$13)),"")</f>
        <v>2019</v>
      </c>
      <c r="C22" s="10" t="s">
        <v>53</v>
      </c>
    </row>
    <row r="24" spans="1:3" ht="18" x14ac:dyDescent="0.35">
      <c r="A24" s="8" t="s">
        <v>41</v>
      </c>
      <c r="B24" s="11" t="s">
        <v>47</v>
      </c>
      <c r="C24" s="26">
        <f ca="1">B4</f>
        <v>43280</v>
      </c>
    </row>
    <row r="25" spans="1:3" ht="18" x14ac:dyDescent="0.35">
      <c r="B25" s="11" t="s">
        <v>48</v>
      </c>
      <c r="C25" s="26">
        <f ca="1">B9</f>
        <v>43430</v>
      </c>
    </row>
    <row r="26" spans="1:3" ht="18" x14ac:dyDescent="0.35">
      <c r="B26" s="16" t="s">
        <v>49</v>
      </c>
      <c r="C26" s="26">
        <f ca="1">B13</f>
        <v>43730</v>
      </c>
    </row>
    <row r="27" spans="1:3" x14ac:dyDescent="0.3">
      <c r="B27" s="26"/>
    </row>
    <row r="28" spans="1:3" x14ac:dyDescent="0.3">
      <c r="B28" s="26"/>
    </row>
    <row r="29" spans="1:3" x14ac:dyDescent="0.3">
      <c r="B29" s="26"/>
    </row>
    <row r="30" spans="1:3" x14ac:dyDescent="0.3">
      <c r="B30" s="26"/>
    </row>
    <row r="31" spans="1:3" x14ac:dyDescent="0.3">
      <c r="B31" s="26"/>
    </row>
    <row r="32" spans="1:3" x14ac:dyDescent="0.3">
      <c r="B32" s="26"/>
    </row>
  </sheetData>
  <phoneticPr fontId="20" type="noConversion"/>
  <printOptions horizontalCentered="1"/>
  <pageMargins left="0.7" right="0.7" top="0.75" bottom="0.75" header="0.3" footer="0.3"/>
  <pageSetup paperSize="9" scale="87" fitToHeight="0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里程碑</vt:lpstr>
      <vt:lpstr>路线图</vt:lpstr>
      <vt:lpstr>关于</vt:lpstr>
      <vt:lpstr>图表数据</vt:lpstr>
      <vt:lpstr>里程碑!Print_Titles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2018-06-29T13:47:39Z</dcterms:created>
  <dcterms:modified xsi:type="dcterms:W3CDTF">2018-06-29T13:47:39Z</dcterms:modified>
</cp:coreProperties>
</file>