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9510"/>
  </bookViews>
  <sheets>
    <sheet name="信用卡记录" sheetId="2" r:id="rId1"/>
  </sheets>
  <definedNames>
    <definedName name="_xlnm.Print_Titles" localSheetId="0">信用卡记录!$3:$3</definedName>
    <definedName name="列标题1">数据[[#Headers],[日期]]</definedName>
  </definedNames>
  <calcPr calcId="171027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4" i="2"/>
  <c r="B8" i="2" l="1"/>
  <c r="B7" i="2"/>
  <c r="B6" i="2"/>
  <c r="B5" i="2"/>
  <c r="B4" i="2"/>
  <c r="B9" i="2" l="1"/>
  <c r="D10" i="2"/>
  <c r="F10" i="2"/>
</calcChain>
</file>

<file path=xl/sharedStrings.xml><?xml version="1.0" encoding="utf-8"?>
<sst xmlns="http://schemas.openxmlformats.org/spreadsheetml/2006/main" count="21" uniqueCount="19">
  <si>
    <t>在下表中以负数形式输入支付金额。</t>
  </si>
  <si>
    <t>日期</t>
  </si>
  <si>
    <t>说明</t>
  </si>
  <si>
    <t>现有余额</t>
  </si>
  <si>
    <t>6 月付款</t>
  </si>
  <si>
    <t>图片框</t>
  </si>
  <si>
    <t>葡萄酒</t>
  </si>
  <si>
    <t>毛伊岛票务</t>
  </si>
  <si>
    <t>现金取款</t>
  </si>
  <si>
    <t>金额</t>
  </si>
  <si>
    <t>商户名称</t>
  </si>
  <si>
    <t>Woodgrove Bank</t>
  </si>
  <si>
    <t>Northwind Traders</t>
  </si>
  <si>
    <t>Coho Winery</t>
  </si>
  <si>
    <t>Blue Yonder Airlines</t>
  </si>
  <si>
    <t>交易费</t>
  </si>
  <si>
    <t>余额
（不包括利息）</t>
  </si>
  <si>
    <t>汇总</t>
    <phoneticPr fontId="19" type="noConversion"/>
  </si>
  <si>
    <t>信用卡名称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</si>
</sst>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&quot;¥&quot;#,##0.00;&quot;¥&quot;\-#,##0.00"/>
  </numFmts>
  <fonts count="20" x14ac:knownFonts="1">
    <font>
      <sz val="11"/>
      <color theme="1" tint="0.2499465926084170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i/>
      <sz val="11"/>
      <color theme="1" tint="0.34998626667073579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4"/>
      <color theme="4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36"/>
      <color theme="4" tint="-0.499984740745262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9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9" fillId="0" borderId="0" applyNumberFormat="0" applyFill="0" applyProtection="0">
      <alignment vertical="center"/>
    </xf>
    <xf numFmtId="0" fontId="11" fillId="0" borderId="0" applyNumberFormat="0" applyFill="0" applyProtection="0"/>
    <xf numFmtId="0" fontId="2" fillId="2" borderId="0">
      <alignment horizontal="center" vertical="center" wrapText="1"/>
    </xf>
    <xf numFmtId="164" fontId="6" fillId="0" borderId="0" applyFont="0" applyFill="0" applyBorder="0" applyProtection="0">
      <alignment horizontal="right" vertical="center" indent="1"/>
    </xf>
    <xf numFmtId="164" fontId="6" fillId="0" borderId="0" applyFont="0" applyFill="0" applyBorder="0" applyProtection="0">
      <alignment horizontal="right" vertical="center"/>
    </xf>
    <xf numFmtId="0" fontId="16" fillId="0" borderId="1" applyNumberFormat="0" applyFill="0" applyProtection="0">
      <alignment vertical="center"/>
    </xf>
    <xf numFmtId="14" fontId="6" fillId="0" borderId="0" applyFont="0" applyFill="0" applyBorder="0">
      <alignment horizontal="left"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2" applyNumberFormat="0" applyFill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3" applyNumberFormat="0" applyAlignment="0" applyProtection="0"/>
    <xf numFmtId="0" fontId="15" fillId="7" borderId="4" applyNumberFormat="0" applyAlignment="0" applyProtection="0"/>
    <xf numFmtId="0" fontId="4" fillId="7" borderId="3" applyNumberFormat="0" applyAlignment="0" applyProtection="0"/>
    <xf numFmtId="0" fontId="13" fillId="0" borderId="5" applyNumberFormat="0" applyFill="0" applyAlignment="0" applyProtection="0"/>
    <xf numFmtId="0" fontId="5" fillId="8" borderId="6" applyNumberFormat="0" applyAlignment="0" applyProtection="0"/>
    <xf numFmtId="0" fontId="18" fillId="0" borderId="0" applyNumberFormat="0" applyFill="0" applyBorder="0" applyAlignment="0" applyProtection="0"/>
    <xf numFmtId="0" fontId="6" fillId="9" borderId="7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9" fillId="0" borderId="0" xfId="1">
      <alignment vertical="center"/>
    </xf>
    <xf numFmtId="14" fontId="0" fillId="0" borderId="0" xfId="7" applyFont="1">
      <alignment horizontal="left" vertical="center"/>
    </xf>
    <xf numFmtId="164" fontId="0" fillId="0" borderId="0" xfId="4" applyFont="1">
      <alignment horizontal="right" vertical="center" indent="1"/>
    </xf>
    <xf numFmtId="164" fontId="0" fillId="0" borderId="0" xfId="5" applyFont="1">
      <alignment horizontal="right" vertical="center"/>
    </xf>
    <xf numFmtId="0" fontId="16" fillId="0" borderId="1" xfId="6">
      <alignment vertical="center"/>
    </xf>
    <xf numFmtId="0" fontId="2" fillId="2" borderId="0" xfId="3">
      <alignment horizontal="center" vertical="center" wrapText="1"/>
    </xf>
    <xf numFmtId="164" fontId="6" fillId="0" borderId="0" xfId="0" applyNumberFormat="1" applyFont="1" applyAlignment="1">
      <alignment horizontal="right" vertical="center" inden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4" builtinId="4" customBuiltin="1"/>
    <cellStyle name="Currency [0]" xfId="5" builtinId="7" customBuiltin="1"/>
    <cellStyle name="Explanatory Text" xfId="22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11" builtinId="18" customBuiltin="1"/>
    <cellStyle name="Heading 4" xfId="2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6" builtinId="15" customBuiltin="1"/>
    <cellStyle name="Total" xfId="23" builtinId="25" customBuiltin="1"/>
    <cellStyle name="Warning Text" xfId="20" builtinId="11" customBuiltin="1"/>
    <cellStyle name="日期" xfId="7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  <numFmt numFmtId="164" formatCode="&quot;¥&quot;#,##0.00;&quot;¥&quot;\-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  <numFmt numFmtId="164" formatCode="&quot;¥&quot;#,##0.00;&quot;¥&quot;\-#,##0.00"/>
      <alignment horizontal="right" vertical="center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数据" displayName="数据" ref="B3:G10" totalsRowCount="1">
  <autoFilter ref="B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日期" totalsRowLabel="汇总" dataCellStyle="日期">
      <calculatedColumnFormula>TODAY()</calculatedColumnFormula>
    </tableColumn>
    <tableColumn id="2" name="说明"/>
    <tableColumn id="3" name="金额" totalsRowFunction="sum" totalsRowDxfId="2"/>
    <tableColumn id="4" name="商户名称"/>
    <tableColumn id="5" name="交易费" totalsRowFunction="sum" totalsRowDxfId="1"/>
    <tableColumn id="6" name="余额_x000a_（不包括利息）" dataDxfId="0">
      <calculatedColumnFormula>IFERROR(IF(ROW()-ROW(数据[[#Headers],[余额
（不包括利息）]])=1,数据[[#This Row],[交易费]]+数据[[#This Row],[金额]],SUM(INDEX(数据[金额],1,1):数据[[#This Row],[金额]],INDEX(数据[交易费],1,1):数据[[#This Row],[交易费]])), "")</calculatedColumnFormula>
    </tableColumn>
  </tableColumns>
  <tableStyleInfo name="TableStyleMedium16" showFirstColumn="0" showLastColumn="1" showRowStripes="1" showColumnStripes="0"/>
  <extLst>
    <ext xmlns:x14="http://schemas.microsoft.com/office/spreadsheetml/2009/9/main" uri="{504A1905-F514-4f6f-8877-14C23A59335A}">
      <x14:table altTextSummary="在此表中输入如日期、说明、金额、商户名称和交易费等信用卡付款详细信息。自动计算不计利息的余额"/>
    </ext>
  </extLst>
</table>
</file>

<file path=xl/theme/theme1.xml><?xml version="1.0" encoding="utf-8"?>
<a:theme xmlns:a="http://schemas.openxmlformats.org/drawingml/2006/main" name="Office Theme">
  <a:themeElements>
    <a:clrScheme name="Credit card use log">
      <a:dk1>
        <a:srgbClr val="000000"/>
      </a:dk1>
      <a:lt1>
        <a:srgbClr val="FFFFFF"/>
      </a:lt1>
      <a:dk2>
        <a:srgbClr val="163748"/>
      </a:dk2>
      <a:lt2>
        <a:srgbClr val="40B4AB"/>
      </a:lt2>
      <a:accent1>
        <a:srgbClr val="1A805B"/>
      </a:accent1>
      <a:accent2>
        <a:srgbClr val="99BC44"/>
      </a:accent2>
      <a:accent3>
        <a:srgbClr val="FEC93B"/>
      </a:accent3>
      <a:accent4>
        <a:srgbClr val="EA6848"/>
      </a:accent4>
      <a:accent5>
        <a:srgbClr val="E53E3C"/>
      </a:accent5>
      <a:accent6>
        <a:srgbClr val="6A1F28"/>
      </a:accent6>
      <a:hlink>
        <a:srgbClr val="E53E3C"/>
      </a:hlink>
      <a:folHlink>
        <a:srgbClr val="6A1F28"/>
      </a:folHlink>
    </a:clrScheme>
    <a:fontScheme name="Credit card use log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B1:G10"/>
  <sheetViews>
    <sheetView showGridLines="0" tabSelected="1" workbookViewId="0"/>
  </sheetViews>
  <sheetFormatPr defaultColWidth="8.88671875" defaultRowHeight="30" customHeight="1" x14ac:dyDescent="0.25"/>
  <cols>
    <col min="1" max="1" width="2.6640625" customWidth="1"/>
    <col min="2" max="2" width="11.6640625" customWidth="1"/>
    <col min="3" max="3" width="25.6640625" customWidth="1"/>
    <col min="4" max="4" width="16.21875" customWidth="1"/>
    <col min="5" max="5" width="25.6640625" customWidth="1"/>
    <col min="6" max="7" width="17.6640625" customWidth="1"/>
    <col min="8" max="8" width="2.6640625" customWidth="1"/>
  </cols>
  <sheetData>
    <row r="1" spans="2:7" ht="60.75" customHeight="1" thickBot="1" x14ac:dyDescent="0.3">
      <c r="B1" s="5" t="s">
        <v>18</v>
      </c>
      <c r="C1" s="5"/>
      <c r="D1" s="5"/>
      <c r="E1" s="5"/>
      <c r="F1" s="5"/>
      <c r="G1" s="5"/>
    </row>
    <row r="2" spans="2:7" ht="45" customHeight="1" thickTop="1" x14ac:dyDescent="0.25">
      <c r="B2" s="1" t="s">
        <v>0</v>
      </c>
    </row>
    <row r="3" spans="2:7" ht="45.75" customHeight="1" x14ac:dyDescent="0.25">
      <c r="B3" t="s">
        <v>1</v>
      </c>
      <c r="C3" t="s">
        <v>2</v>
      </c>
      <c r="D3" t="s">
        <v>9</v>
      </c>
      <c r="E3" t="s">
        <v>10</v>
      </c>
      <c r="F3" t="s">
        <v>15</v>
      </c>
      <c r="G3" s="6" t="s">
        <v>16</v>
      </c>
    </row>
    <row r="4" spans="2:7" ht="30" customHeight="1" x14ac:dyDescent="0.25">
      <c r="B4" s="2">
        <f ca="1">TODAY()-5</f>
        <v>43275</v>
      </c>
      <c r="C4" t="s">
        <v>3</v>
      </c>
      <c r="D4" s="3">
        <v>45</v>
      </c>
      <c r="E4" t="s">
        <v>11</v>
      </c>
      <c r="F4" s="3"/>
      <c r="G4" s="4">
        <f>IFERROR(IF(ROW()-ROW(数据[[#Headers],[余额
（不包括利息）]])=1,数据[[#This Row],[交易费]]+数据[[#This Row],[金额]],SUM(INDEX(数据[金额],1,1):数据[[#This Row],[金额]],INDEX(数据[交易费],1,1):数据[[#This Row],[交易费]])), "")</f>
        <v>45</v>
      </c>
    </row>
    <row r="5" spans="2:7" ht="30" customHeight="1" x14ac:dyDescent="0.25">
      <c r="B5" s="2">
        <f ca="1">TODAY()-4</f>
        <v>43276</v>
      </c>
      <c r="C5" t="s">
        <v>4</v>
      </c>
      <c r="D5" s="3">
        <v>-34</v>
      </c>
      <c r="E5" t="s">
        <v>11</v>
      </c>
      <c r="F5" s="3">
        <v>2</v>
      </c>
      <c r="G5" s="4">
        <f>IFERROR(IF(ROW()-ROW(数据[[#Headers],[余额
（不包括利息）]])=1,数据[[#This Row],[交易费]]+数据[[#This Row],[金额]],SUM(INDEX(数据[金额],1,1):数据[[#This Row],[金额]],INDEX(数据[交易费],1,1):数据[[#This Row],[交易费]])), "")</f>
        <v>13</v>
      </c>
    </row>
    <row r="6" spans="2:7" ht="30" customHeight="1" x14ac:dyDescent="0.25">
      <c r="B6" s="2">
        <f ca="1">TODAY()-3</f>
        <v>43277</v>
      </c>
      <c r="C6" t="s">
        <v>5</v>
      </c>
      <c r="D6" s="3">
        <v>45</v>
      </c>
      <c r="E6" t="s">
        <v>12</v>
      </c>
      <c r="F6" s="3"/>
      <c r="G6" s="4">
        <f>IFERROR(IF(ROW()-ROW(数据[[#Headers],[余额
（不包括利息）]])=1,数据[[#This Row],[交易费]]+数据[[#This Row],[金额]],SUM(INDEX(数据[金额],1,1):数据[[#This Row],[金额]],INDEX(数据[交易费],1,1):数据[[#This Row],[交易费]])), "")</f>
        <v>58</v>
      </c>
    </row>
    <row r="7" spans="2:7" ht="30" customHeight="1" x14ac:dyDescent="0.25">
      <c r="B7" s="2">
        <f ca="1">TODAY()-2</f>
        <v>43278</v>
      </c>
      <c r="C7" t="s">
        <v>6</v>
      </c>
      <c r="D7" s="3">
        <v>600</v>
      </c>
      <c r="E7" t="s">
        <v>13</v>
      </c>
      <c r="F7" s="3">
        <v>20</v>
      </c>
      <c r="G7" s="4">
        <f>IFERROR(IF(ROW()-ROW(数据[[#Headers],[余额
（不包括利息）]])=1,数据[[#This Row],[交易费]]+数据[[#This Row],[金额]],SUM(INDEX(数据[金额],1,1):数据[[#This Row],[金额]],INDEX(数据[交易费],1,1):数据[[#This Row],[交易费]])), "")</f>
        <v>678</v>
      </c>
    </row>
    <row r="8" spans="2:7" ht="30" customHeight="1" x14ac:dyDescent="0.25">
      <c r="B8" s="2">
        <f ca="1">TODAY()-1</f>
        <v>43279</v>
      </c>
      <c r="C8" t="s">
        <v>7</v>
      </c>
      <c r="D8" s="3">
        <v>469</v>
      </c>
      <c r="E8" t="s">
        <v>14</v>
      </c>
      <c r="F8" s="3"/>
      <c r="G8" s="4">
        <f>IFERROR(IF(ROW()-ROW(数据[[#Headers],[余额
（不包括利息）]])=1,数据[[#This Row],[交易费]]+数据[[#This Row],[金额]],SUM(INDEX(数据[金额],1,1):数据[[#This Row],[金额]],INDEX(数据[交易费],1,1):数据[[#This Row],[交易费]])), "")</f>
        <v>1147</v>
      </c>
    </row>
    <row r="9" spans="2:7" ht="30" customHeight="1" x14ac:dyDescent="0.25">
      <c r="B9" s="2">
        <f ca="1">TODAY()</f>
        <v>43280</v>
      </c>
      <c r="C9" t="s">
        <v>8</v>
      </c>
      <c r="D9" s="3">
        <v>654</v>
      </c>
      <c r="E9" t="s">
        <v>11</v>
      </c>
      <c r="F9" s="3"/>
      <c r="G9" s="4">
        <f>IFERROR(IF(ROW()-ROW(数据[[#Headers],[余额
（不包括利息）]])=1,数据[[#This Row],[交易费]]+数据[[#This Row],[金额]],SUM(INDEX(数据[金额],1,1):数据[[#This Row],[金额]],INDEX(数据[交易费],1,1):数据[[#This Row],[交易费]])), "")</f>
        <v>1801</v>
      </c>
    </row>
    <row r="10" spans="2:7" ht="30" customHeight="1" x14ac:dyDescent="0.25">
      <c r="B10" t="s">
        <v>17</v>
      </c>
      <c r="D10" s="7">
        <f>SUBTOTAL(109,数据[金额])</f>
        <v>1779</v>
      </c>
      <c r="F10" s="7">
        <f>SUBTOTAL(109,数据[交易费])</f>
        <v>22</v>
      </c>
    </row>
  </sheetData>
  <phoneticPr fontId="19" type="noConversion"/>
  <dataValidations count="8">
    <dataValidation allowBlank="1" showInputMessage="1" showErrorMessage="1" prompt="在此工作表中创建里程信用卡记录。" sqref="A1"/>
    <dataValidation allowBlank="1" showInputMessage="1" showErrorMessage="1" prompt="此单元格中包含此工作表的标题。输入信用卡名称以更新标题" sqref="B1"/>
    <dataValidation allowBlank="1" showInputMessage="1" showErrorMessage="1" prompt="在此标题下的此列中输入日期" sqref="B3"/>
    <dataValidation allowBlank="1" showInputMessage="1" showErrorMessage="1" prompt="在此标题下的此列中输入说明" sqref="C3"/>
    <dataValidation allowBlank="1" showInputMessage="1" showErrorMessage="1" prompt="在此标题下的此列中输入金额" sqref="D3"/>
    <dataValidation allowBlank="1" showInputMessage="1" showErrorMessage="1" prompt="在此标题下的此列中输入商户名称" sqref="E3"/>
    <dataValidation allowBlank="1" showInputMessage="1" showErrorMessage="1" prompt="在此标题下的此列中输入交易费" sqref="F3"/>
    <dataValidation allowBlank="1" showInputMessage="1" showErrorMessage="1" prompt="将在此标题下的此列中自动计算不计利息的余额" sqref="G3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B4:B8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信用卡记录</vt:lpstr>
      <vt:lpstr>信用卡记录!Print_Titles</vt:lpstr>
      <vt:lpstr>列标题1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2018-06-29T10:03:01Z</dcterms:created>
  <dcterms:modified xsi:type="dcterms:W3CDTF">2018-06-29T10:03:01Z</dcterms:modified>
</cp:coreProperties>
</file>