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8800" windowHeight="11715"/>
  </bookViews>
  <sheets>
    <sheet name="记账登记表" sheetId="1" r:id="rId1"/>
  </sheets>
  <definedNames>
    <definedName name="_xlnm.Print_Titles" localSheetId="0">记账登记表!$6:$6</definedName>
    <definedName name="列标题_1">记账登记表[[#Headers],[记账编号/代码]]</definedName>
    <definedName name="列标题区域1.H3.1">记账登记表!$H$2</definedName>
    <definedName name="当前_余额">记账登记表[[#Totals],[余额]]</definedName>
  </definedNames>
  <calcPr calcId="171027"/>
</workbook>
</file>

<file path=xl/calcChain.xml><?xml version="1.0" encoding="utf-8"?>
<calcChain xmlns="http://schemas.openxmlformats.org/spreadsheetml/2006/main">
  <c r="D13" i="1" l="1"/>
  <c r="F13" i="1" l="1"/>
  <c r="G13" i="1"/>
  <c r="H13" i="1" s="1"/>
  <c r="C7" i="1" l="1"/>
  <c r="C8" i="1"/>
  <c r="C9" i="1"/>
  <c r="C10" i="1"/>
  <c r="C11" i="1"/>
  <c r="C12" i="1"/>
  <c r="H7" i="1" l="1"/>
  <c r="H8" i="1" s="1"/>
  <c r="H9" i="1" l="1"/>
  <c r="H10" i="1" s="1"/>
  <c r="H11" i="1" s="1"/>
  <c r="H12" i="1" s="1"/>
  <c r="H3" i="1"/>
</calcChain>
</file>

<file path=xl/sharedStrings.xml><?xml version="1.0" encoding="utf-8"?>
<sst xmlns="http://schemas.openxmlformats.org/spreadsheetml/2006/main" count="30" uniqueCount="30">
  <si>
    <t>记账登记表</t>
  </si>
  <si>
    <t>图例</t>
  </si>
  <si>
    <r>
      <rPr>
        <sz val="11"/>
        <color theme="1" tint="0.249977111117893"/>
        <rFont val="Trebuchet MS"/>
        <family val="2"/>
        <scheme val="minor"/>
      </rPr>
      <t>DC</t>
    </r>
    <r>
      <rPr>
        <sz val="11"/>
        <color theme="1" tint="0.34998626667073579"/>
        <rFont val="Trebuchet MS"/>
        <family val="2"/>
        <scheme val="minor"/>
      </rPr>
      <t xml:space="preserve"> = 借记卡</t>
    </r>
  </si>
  <si>
    <r>
      <rPr>
        <sz val="11"/>
        <color theme="1" tint="0.249977111117893"/>
        <rFont val="Trebuchet MS"/>
        <family val="2"/>
        <scheme val="minor"/>
      </rPr>
      <t>ATM</t>
    </r>
    <r>
      <rPr>
        <sz val="11"/>
        <color theme="1" tint="0.34998626667073579"/>
        <rFont val="Trebuchet MS"/>
        <family val="2"/>
        <scheme val="minor"/>
      </rPr>
      <t xml:space="preserve"> = 自动柜员机取款</t>
    </r>
  </si>
  <si>
    <r>
      <rPr>
        <sz val="11"/>
        <color theme="1" tint="0.249977111117893"/>
        <rFont val="Trebuchet MS"/>
        <family val="2"/>
        <scheme val="minor"/>
      </rPr>
      <t>AD</t>
    </r>
    <r>
      <rPr>
        <sz val="11"/>
        <color theme="1" tint="0.34998626667073579"/>
        <rFont val="Trebuchet MS"/>
        <family val="2"/>
        <scheme val="minor"/>
      </rPr>
      <t xml:space="preserve"> = 自动存款 </t>
    </r>
  </si>
  <si>
    <t>记账编号/代码</t>
  </si>
  <si>
    <t>AD</t>
  </si>
  <si>
    <t>DC</t>
  </si>
  <si>
    <t>ATM</t>
  </si>
  <si>
    <t>BP</t>
  </si>
  <si>
    <t>总计</t>
  </si>
  <si>
    <t>日期</t>
  </si>
  <si>
    <r>
      <rPr>
        <sz val="11"/>
        <color theme="1" tint="0.249977111117893"/>
        <rFont val="Trebuchet MS"/>
        <family val="2"/>
        <scheme val="minor"/>
      </rPr>
      <t>AP</t>
    </r>
    <r>
      <rPr>
        <sz val="11"/>
        <color theme="1" tint="0.34998626667073579"/>
        <rFont val="Trebuchet MS"/>
        <family val="2"/>
        <scheme val="minor"/>
      </rPr>
      <t xml:space="preserve"> = 自动付款 </t>
    </r>
  </si>
  <si>
    <r>
      <rPr>
        <sz val="11"/>
        <color theme="1" tint="0.249977111117893"/>
        <rFont val="Trebuchet MS"/>
        <family val="2"/>
        <scheme val="minor"/>
      </rPr>
      <t>BP</t>
    </r>
    <r>
      <rPr>
        <sz val="11"/>
        <color theme="1" tint="0.34998626667073579"/>
        <rFont val="Trebuchet MS"/>
        <family val="2"/>
        <scheme val="minor"/>
      </rPr>
      <t xml:space="preserve"> = 在线帐单支付</t>
    </r>
  </si>
  <si>
    <r>
      <rPr>
        <sz val="11"/>
        <color theme="1" tint="0.249977111117893"/>
        <rFont val="Trebuchet MS"/>
        <family val="2"/>
        <scheme val="minor"/>
      </rPr>
      <t>TR</t>
    </r>
    <r>
      <rPr>
        <sz val="11"/>
        <color theme="1" tint="0.34998626667073579"/>
        <rFont val="Trebuchet MS"/>
        <family val="2"/>
        <scheme val="minor"/>
      </rPr>
      <t xml:space="preserve"> = 在线或手机转账</t>
    </r>
  </si>
  <si>
    <t>交易记录</t>
  </si>
  <si>
    <t>Woodgrove Bank</t>
  </si>
  <si>
    <t>School of Fine Art</t>
  </si>
  <si>
    <t>工资</t>
  </si>
  <si>
    <t>Southridge 视频</t>
  </si>
  <si>
    <t>The Phone Company</t>
  </si>
  <si>
    <t>说明</t>
  </si>
  <si>
    <t>期初余额</t>
  </si>
  <si>
    <t>Kelly 的艺术课 - 6 周</t>
  </si>
  <si>
    <t>在外就餐现金</t>
  </si>
  <si>
    <t>取款</t>
  </si>
  <si>
    <t>存款</t>
  </si>
  <si>
    <t>当前余额</t>
  </si>
  <si>
    <t>余额</t>
  </si>
  <si>
    <t>影片租赁 + ￥10 的返现</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</si>
</sst>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quot;¥&quot;#,##0.00;&quot;¥&quot;\-#,##0.00"/>
    <numFmt numFmtId="165" formatCode="[$-F800]dddd\,\ mmmm\ dd\,\ yyyy"/>
  </numFmts>
  <fonts count="24" x14ac:knownFonts="1">
    <font>
      <sz val="11"/>
      <color theme="1" tint="0.24994659260841701"/>
      <name val="Microsoft YaHei UI"/>
      <family val="2"/>
      <charset val="134"/>
    </font>
    <font>
      <sz val="16.5"/>
      <color theme="4"/>
      <name val="Trebuchet MS"/>
      <family val="2"/>
      <scheme val="minor"/>
    </font>
    <font>
      <sz val="11"/>
      <color theme="1" tint="0.34998626667073579"/>
      <name val="Trebuchet MS"/>
      <family val="2"/>
      <scheme val="minor"/>
    </font>
    <font>
      <sz val="11"/>
      <color theme="1" tint="0.249977111117893"/>
      <name val="Trebuchet MS"/>
      <family val="2"/>
      <scheme val="minor"/>
    </font>
    <font>
      <sz val="11"/>
      <color theme="1"/>
      <name val="Microsoft YaHei UI"/>
      <family val="2"/>
      <charset val="134"/>
    </font>
    <font>
      <sz val="11"/>
      <color theme="0"/>
      <name val="Microsoft YaHei UI"/>
      <family val="2"/>
      <charset val="134"/>
    </font>
    <font>
      <sz val="11"/>
      <color rgb="FF9C0006"/>
      <name val="Microsoft YaHei UI"/>
      <family val="2"/>
      <charset val="134"/>
    </font>
    <font>
      <b/>
      <sz val="11"/>
      <color rgb="FFFA7D00"/>
      <name val="Microsoft YaHei UI"/>
      <family val="2"/>
      <charset val="134"/>
    </font>
    <font>
      <b/>
      <sz val="11"/>
      <color theme="0"/>
      <name val="Microsoft YaHei UI"/>
      <family val="2"/>
      <charset val="134"/>
    </font>
    <font>
      <sz val="11"/>
      <color theme="1" tint="0.24994659260841701"/>
      <name val="Microsoft YaHei UI"/>
      <family val="2"/>
      <charset val="134"/>
    </font>
    <font>
      <sz val="16.5"/>
      <color theme="4" tint="-0.24994659260841701"/>
      <name val="Microsoft YaHei UI"/>
      <family val="2"/>
      <charset val="134"/>
    </font>
    <font>
      <sz val="11"/>
      <color theme="1" tint="0.34998626667073579"/>
      <name val="Microsoft YaHei UI"/>
      <family val="2"/>
      <charset val="134"/>
    </font>
    <font>
      <sz val="11"/>
      <color rgb="FF006100"/>
      <name val="Microsoft YaHei UI"/>
      <family val="2"/>
      <charset val="134"/>
    </font>
    <font>
      <sz val="11"/>
      <name val="Microsoft YaHei UI"/>
      <family val="2"/>
      <charset val="134"/>
    </font>
    <font>
      <sz val="11"/>
      <color theme="4" tint="-0.24994659260841701"/>
      <name val="Microsoft YaHei UI"/>
      <family val="2"/>
      <charset val="134"/>
    </font>
    <font>
      <sz val="11"/>
      <color theme="2" tint="-0.749961851863155"/>
      <name val="Microsoft YaHei UI"/>
      <family val="2"/>
      <charset val="134"/>
    </font>
    <font>
      <sz val="11"/>
      <color rgb="FF3F3F76"/>
      <name val="Microsoft YaHei UI"/>
      <family val="2"/>
      <charset val="134"/>
    </font>
    <font>
      <sz val="11"/>
      <color rgb="FFFA7D00"/>
      <name val="Microsoft YaHei UI"/>
      <family val="2"/>
      <charset val="134"/>
    </font>
    <font>
      <sz val="11"/>
      <color rgb="FF9C5700"/>
      <name val="Microsoft YaHei UI"/>
      <family val="2"/>
      <charset val="134"/>
    </font>
    <font>
      <b/>
      <sz val="11"/>
      <color theme="4" tint="-0.24994659260841701"/>
      <name val="Microsoft YaHei UI"/>
      <family val="2"/>
      <charset val="134"/>
    </font>
    <font>
      <b/>
      <sz val="11"/>
      <color rgb="FF3F3F3F"/>
      <name val="Microsoft YaHei UI"/>
      <family val="2"/>
      <charset val="134"/>
    </font>
    <font>
      <sz val="27"/>
      <color theme="4"/>
      <name val="Microsoft YaHei UI"/>
      <family val="2"/>
      <charset val="134"/>
    </font>
    <font>
      <sz val="11"/>
      <color rgb="FFFF0000"/>
      <name val="Microsoft YaHei UI"/>
      <family val="2"/>
      <charset val="134"/>
    </font>
    <font>
      <sz val="9"/>
      <name val="Microsoft YaHei UI"/>
      <family val="2"/>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n">
        <color theme="2" tint="-0.24994659260841701"/>
      </bottom>
      <diagonal/>
    </border>
    <border>
      <left/>
      <right/>
      <top style="thin">
        <color theme="2"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horizontal="left" wrapText="1" indent="1"/>
    </xf>
    <xf numFmtId="0" fontId="21" fillId="0" borderId="0" applyNumberFormat="0" applyFill="0" applyBorder="0" applyProtection="0">
      <alignment horizontal="left" vertical="center"/>
    </xf>
    <xf numFmtId="0" fontId="11" fillId="0" borderId="1" applyNumberFormat="0" applyFill="0" applyProtection="0">
      <alignment vertical="center"/>
    </xf>
    <xf numFmtId="0" fontId="13" fillId="0" borderId="0" applyNumberFormat="0" applyFont="0" applyFill="0" applyBorder="0" applyProtection="0"/>
    <xf numFmtId="0" fontId="14" fillId="0" borderId="0" applyNumberFormat="0" applyFill="0" applyBorder="0" applyAlignment="0" applyProtection="0"/>
    <xf numFmtId="0" fontId="15" fillId="0" borderId="0" applyNumberFormat="0" applyFill="0" applyBorder="0" applyAlignment="0" applyProtection="0"/>
    <xf numFmtId="0" fontId="19" fillId="0" borderId="0" applyNumberForma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164" fontId="10" fillId="0" borderId="0" applyFill="0" applyBorder="0" applyProtection="0">
      <alignment horizontal="left" vertical="top"/>
    </xf>
    <xf numFmtId="164" fontId="9" fillId="0" borderId="0" applyFill="0" applyBorder="0" applyProtection="0">
      <alignment horizontal="right" indent="1"/>
    </xf>
    <xf numFmtId="9" fontId="9" fillId="0" borderId="0" applyFill="0" applyBorder="0" applyAlignment="0" applyProtection="0"/>
    <xf numFmtId="165" fontId="9" fillId="0" borderId="0" applyFont="0" applyFill="0" applyBorder="0">
      <alignment horizontal="right" indent="1"/>
    </xf>
    <xf numFmtId="0" fontId="9" fillId="0" borderId="0" applyNumberFormat="0" applyFont="0" applyFill="0" applyBorder="0">
      <alignment horizontal="center"/>
    </xf>
    <xf numFmtId="0" fontId="11" fillId="0" borderId="0" applyNumberFormat="0" applyFill="0" applyBorder="0" applyProtection="0">
      <alignment horizontal="left"/>
    </xf>
    <xf numFmtId="0" fontId="12" fillId="2" borderId="0" applyNumberFormat="0" applyBorder="0" applyAlignment="0" applyProtection="0"/>
    <xf numFmtId="0" fontId="6" fillId="3" borderId="0" applyNumberFormat="0" applyBorder="0" applyAlignment="0" applyProtection="0"/>
    <xf numFmtId="0" fontId="18" fillId="4" borderId="0" applyNumberFormat="0" applyBorder="0" applyAlignment="0" applyProtection="0"/>
    <xf numFmtId="0" fontId="16" fillId="5" borderId="3" applyNumberFormat="0" applyAlignment="0" applyProtection="0"/>
    <xf numFmtId="0" fontId="20" fillId="6" borderId="4" applyNumberFormat="0" applyAlignment="0" applyProtection="0"/>
    <xf numFmtId="0" fontId="7" fillId="6" borderId="3" applyNumberFormat="0" applyAlignment="0" applyProtection="0"/>
    <xf numFmtId="0" fontId="17" fillId="0" borderId="5" applyNumberFormat="0" applyFill="0" applyAlignment="0" applyProtection="0"/>
    <xf numFmtId="0" fontId="8" fillId="7" borderId="6" applyNumberFormat="0" applyAlignment="0" applyProtection="0"/>
    <xf numFmtId="0" fontId="22" fillId="0" borderId="0" applyNumberFormat="0" applyFill="0" applyBorder="0" applyAlignment="0" applyProtection="0"/>
    <xf numFmtId="0" fontId="9" fillId="8" borderId="7" applyNumberFormat="0" applyFont="0" applyAlignment="0" applyProtection="0"/>
    <xf numFmtId="0" fontId="5"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5"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5"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cellStyleXfs>
  <cellXfs count="12">
    <xf numFmtId="0" fontId="0" fillId="0" borderId="0" xfId="0">
      <alignment horizontal="left" wrapText="1" indent="1"/>
    </xf>
    <xf numFmtId="0" fontId="21" fillId="0" borderId="0" xfId="1">
      <alignment horizontal="left" vertical="center"/>
    </xf>
    <xf numFmtId="164" fontId="1" fillId="0" borderId="2" xfId="9" applyFont="1" applyBorder="1">
      <alignment horizontal="left" vertical="top"/>
    </xf>
    <xf numFmtId="0" fontId="11" fillId="0" borderId="1" xfId="2">
      <alignment vertical="center"/>
    </xf>
    <xf numFmtId="0" fontId="11" fillId="0" borderId="0" xfId="14">
      <alignment horizontal="left"/>
    </xf>
    <xf numFmtId="0" fontId="0" fillId="0" borderId="0" xfId="0" applyFont="1" applyFill="1" applyBorder="1">
      <alignment horizontal="left" wrapText="1" indent="1"/>
    </xf>
    <xf numFmtId="165" fontId="0" fillId="0" borderId="0" xfId="12" applyFont="1">
      <alignment horizontal="right" indent="1"/>
    </xf>
    <xf numFmtId="164" fontId="9" fillId="0" borderId="0" xfId="10">
      <alignment horizontal="right" indent="1"/>
    </xf>
    <xf numFmtId="0" fontId="0" fillId="0" borderId="0" xfId="13" applyFont="1">
      <alignment horizontal="center"/>
    </xf>
    <xf numFmtId="0" fontId="9" fillId="0" borderId="0" xfId="0" applyFont="1" applyFill="1" applyBorder="1">
      <alignment horizontal="left" wrapText="1" indent="1"/>
    </xf>
    <xf numFmtId="164" fontId="9" fillId="0" borderId="0" xfId="0" applyNumberFormat="1" applyFont="1" applyFill="1" applyBorder="1" applyAlignment="1">
      <alignment horizontal="right" vertical="center" indent="1"/>
    </xf>
    <xf numFmtId="0" fontId="11" fillId="0" borderId="0" xfId="14">
      <alignment horizontal="left"/>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6" builtinId="27" customBuiltin="1"/>
    <cellStyle name="Calculation" xfId="20" builtinId="22" customBuiltin="1"/>
    <cellStyle name="Check Cell" xfId="22"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14" builtinId="53" customBuiltin="1"/>
    <cellStyle name="Good" xfId="15"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18" builtinId="20" customBuiltin="1"/>
    <cellStyle name="Linked Cell" xfId="21" builtinId="24" customBuiltin="1"/>
    <cellStyle name="Neutral" xfId="17" builtinId="28" customBuiltin="1"/>
    <cellStyle name="Normal" xfId="0" builtinId="0" customBuiltin="1"/>
    <cellStyle name="Note" xfId="24" builtinId="10" customBuiltin="1"/>
    <cellStyle name="Output" xfId="19" builtinId="21" customBuiltin="1"/>
    <cellStyle name="Percent" xfId="11" builtinId="5" customBuiltin="1"/>
    <cellStyle name="Title" xfId="1" builtinId="15" customBuiltin="1"/>
    <cellStyle name="Total" xfId="6" builtinId="25" customBuiltin="1"/>
    <cellStyle name="Warning Text" xfId="23" builtinId="11" customBuiltin="1"/>
    <cellStyle name="日期" xfId="12"/>
    <cellStyle name="记账代码" xfId="13"/>
  </cellStyles>
  <dxfs count="12">
    <dxf>
      <font>
        <b val="0"/>
        <i val="0"/>
        <strike val="0"/>
        <condense val="0"/>
        <extend val="0"/>
        <outline val="0"/>
        <shadow val="0"/>
        <u val="none"/>
        <vertAlign val="baseline"/>
        <sz val="11"/>
        <color theme="1" tint="0.24994659260841701"/>
        <name val="Microsoft YaHei UI"/>
        <family val="2"/>
        <charset val="134"/>
        <scheme val="none"/>
      </font>
      <numFmt numFmtId="164" formatCode="&quot;¥&quot;#,##0.00;&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24994659260841701"/>
        <name val="Microsoft YaHei UI"/>
        <family val="2"/>
        <charset val="134"/>
        <scheme val="none"/>
      </font>
      <numFmt numFmtId="164" formatCode="&quot;¥&quot;#,##0.00;&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24994659260841701"/>
        <name val="Microsoft YaHei UI"/>
        <family val="2"/>
        <charset val="134"/>
        <scheme val="none"/>
      </font>
      <numFmt numFmtId="164" formatCode="&quot;¥&quot;#,##0.00;&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24994659260841701"/>
        <name val="Microsoft YaHei UI"/>
        <family val="2"/>
        <charset val="134"/>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Microsoft YaHei UI"/>
        <family val="2"/>
        <charset val="134"/>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Microsoft YaHei UI"/>
        <family val="2"/>
        <charset val="134"/>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Microsoft YaHei UI"/>
        <family val="2"/>
        <charset val="134"/>
        <scheme val="none"/>
      </font>
      <fill>
        <patternFill patternType="none">
          <fgColor indexed="64"/>
          <bgColor indexed="65"/>
        </patternFill>
      </fill>
      <border diagonalUp="0" diagonalDown="0" outline="0">
        <left/>
        <right/>
        <top/>
        <bottom/>
      </border>
    </dxf>
    <dxf>
      <font>
        <color rgb="FFFF0000"/>
      </font>
    </dxf>
    <dxf>
      <fill>
        <patternFill>
          <bgColor theme="2"/>
        </patternFill>
      </fill>
    </dxf>
    <dxf>
      <font>
        <b/>
        <i val="0"/>
        <color theme="4" tint="-0.24994659260841701"/>
      </font>
      <border>
        <top style="thick">
          <color theme="2" tint="-0.24994659260841701"/>
        </top>
      </border>
    </dxf>
    <dxf>
      <font>
        <color theme="1" tint="0.24994659260841701"/>
      </font>
      <border>
        <bottom style="medium">
          <color theme="2" tint="-0.24994659260841701"/>
        </bottom>
      </border>
    </dxf>
    <dxf>
      <font>
        <color theme="1" tint="0.24994659260841701"/>
      </font>
    </dxf>
  </dxfs>
  <tableStyles count="1" defaultTableStyle="记账登记表" defaultPivotStyle="PivotStyleLight16">
    <tableStyle name="记账登记表" pivot="0" count="4">
      <tableStyleElement type="wholeTable" dxfId="11"/>
      <tableStyleElement type="headerRow" dxfId="10"/>
      <tableStyleElement type="totalRow" dxfId="9"/>
      <tableStyleElement type="second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记账登记表" displayName="记账登记表" ref="B6:H13" totalsRowCount="1">
  <autoFilter ref="B6:H12"/>
  <tableColumns count="7">
    <tableColumn id="1" name="记账编号/代码" totalsRowLabel="总计" totalsRowDxfId="6" dataCellStyle="记账代码"/>
    <tableColumn id="7" name="日期" totalsRowDxfId="5" dataCellStyle="日期"/>
    <tableColumn id="3" name="交易记录" totalsRowFunction="custom" totalsRowDxfId="4">
      <totalsRowFormula>CONCATENATE("交易计数：",SUBTOTAL(103,记账登记表[交易记录]))</totalsRowFormula>
    </tableColumn>
    <tableColumn id="8" name="说明" totalsRowDxfId="3"/>
    <tableColumn id="4" name="取款" totalsRowFunction="sum" totalsRowDxfId="2"/>
    <tableColumn id="5" name="存款" totalsRowFunction="sum" totalsRowDxfId="1"/>
    <tableColumn id="6" name="余额" totalsRowFunction="custom" totalsRowDxfId="0">
      <calculatedColumnFormula>IFERROR(IF(ISBLANK(记账登记表[[#This Row],[取款]]),H6+记账登记表[[#This Row],[存款]],H6-记账登记表[[#This Row],[取款]]), "")</calculatedColumnFormula>
      <totalsRowFormula>记账登记表[[#Totals],[存款]]-记账登记表[[#Totals],[取款]]</totalsRowFormula>
    </tableColumn>
  </tableColumns>
  <tableStyleInfo name="记账登记表" showFirstColumn="0" showLastColumn="0" showRowStripes="1" showColumnStripes="0"/>
  <extLst>
    <ext xmlns:x14="http://schemas.microsoft.com/office/spreadsheetml/2009/9/main" uri="{504A1905-F514-4f6f-8877-14C23A59335A}">
      <x14:table altTextSummary="表格含记账编号或代码、日期、交易记录、说明、提款和存款。自动计算余额"/>
    </ext>
  </extLst>
</table>
</file>

<file path=xl/theme/theme1.xml><?xml version="1.0" encoding="utf-8"?>
<a:theme xmlns:a="http://schemas.openxmlformats.org/drawingml/2006/main" name="Office Theme">
  <a:themeElements>
    <a:clrScheme name="Check Register">
      <a:dk1>
        <a:sysClr val="windowText" lastClr="000000"/>
      </a:dk1>
      <a:lt1>
        <a:sysClr val="window" lastClr="FFFFFF"/>
      </a:lt1>
      <a:dk2>
        <a:srgbClr val="404040"/>
      </a:dk2>
      <a:lt2>
        <a:srgbClr val="F6F6F1"/>
      </a:lt2>
      <a:accent1>
        <a:srgbClr val="669933"/>
      </a:accent1>
      <a:accent2>
        <a:srgbClr val="E69216"/>
      </a:accent2>
      <a:accent3>
        <a:srgbClr val="609FC2"/>
      </a:accent3>
      <a:accent4>
        <a:srgbClr val="E6B819"/>
      </a:accent4>
      <a:accent5>
        <a:srgbClr val="DA695B"/>
      </a:accent5>
      <a:accent6>
        <a:srgbClr val="956895"/>
      </a:accent6>
      <a:hlink>
        <a:srgbClr val="609FC2"/>
      </a:hlink>
      <a:folHlink>
        <a:srgbClr val="956895"/>
      </a:folHlink>
    </a:clrScheme>
    <a:fontScheme name="Check Register">
      <a:majorFont>
        <a:latin typeface="Sylfae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H13"/>
  <sheetViews>
    <sheetView showGridLines="0" tabSelected="1" zoomScaleNormal="100" workbookViewId="0"/>
  </sheetViews>
  <sheetFormatPr defaultRowHeight="30" customHeight="1" x14ac:dyDescent="0.3"/>
  <cols>
    <col min="1" max="1" width="2.33203125" customWidth="1"/>
    <col min="2" max="2" width="17.109375" customWidth="1"/>
    <col min="3" max="3" width="18.33203125" customWidth="1"/>
    <col min="4" max="5" width="32.44140625" customWidth="1"/>
    <col min="6" max="7" width="18.77734375" customWidth="1"/>
    <col min="8" max="8" width="22.33203125" customWidth="1"/>
    <col min="9" max="9" width="2.77734375" customWidth="1"/>
  </cols>
  <sheetData>
    <row r="1" spans="2:8" ht="55.5" customHeight="1" x14ac:dyDescent="0.3">
      <c r="B1" s="1" t="s">
        <v>0</v>
      </c>
    </row>
    <row r="2" spans="2:8" ht="18.75" customHeight="1" x14ac:dyDescent="0.3">
      <c r="B2" s="3" t="s">
        <v>1</v>
      </c>
      <c r="C2" s="3"/>
      <c r="D2" s="3"/>
      <c r="H2" s="3" t="s">
        <v>27</v>
      </c>
    </row>
    <row r="3" spans="2:8" ht="21" customHeight="1" x14ac:dyDescent="0.3">
      <c r="B3" s="11" t="s">
        <v>2</v>
      </c>
      <c r="C3" s="11"/>
      <c r="D3" s="4" t="s">
        <v>12</v>
      </c>
      <c r="H3" s="2">
        <f>当前_余额</f>
        <v>3311</v>
      </c>
    </row>
    <row r="4" spans="2:8" ht="15" customHeight="1" x14ac:dyDescent="0.3">
      <c r="B4" s="11" t="s">
        <v>3</v>
      </c>
      <c r="C4" s="11"/>
      <c r="D4" s="4" t="s">
        <v>13</v>
      </c>
    </row>
    <row r="5" spans="2:8" ht="15" customHeight="1" x14ac:dyDescent="0.3">
      <c r="B5" s="11" t="s">
        <v>4</v>
      </c>
      <c r="C5" s="11"/>
      <c r="D5" s="4" t="s">
        <v>14</v>
      </c>
    </row>
    <row r="6" spans="2:8" ht="30" customHeight="1" x14ac:dyDescent="0.3">
      <c r="B6" s="5" t="s">
        <v>5</v>
      </c>
      <c r="C6" s="5" t="s">
        <v>11</v>
      </c>
      <c r="D6" s="5" t="s">
        <v>15</v>
      </c>
      <c r="E6" s="5" t="s">
        <v>21</v>
      </c>
      <c r="F6" s="5" t="s">
        <v>25</v>
      </c>
      <c r="G6" s="5" t="s">
        <v>26</v>
      </c>
      <c r="H6" s="5" t="s">
        <v>28</v>
      </c>
    </row>
    <row r="7" spans="2:8" ht="30" customHeight="1" x14ac:dyDescent="0.3">
      <c r="B7" s="8"/>
      <c r="C7" s="6">
        <f ca="1">TODAY()-19</f>
        <v>43247</v>
      </c>
      <c r="D7" t="s">
        <v>16</v>
      </c>
      <c r="E7" t="s">
        <v>22</v>
      </c>
      <c r="F7" s="7"/>
      <c r="G7" s="7">
        <v>2000</v>
      </c>
      <c r="H7" s="7">
        <f>IFERROR(记账登记表[[#This Row],[存款]], "")</f>
        <v>2000</v>
      </c>
    </row>
    <row r="8" spans="2:8" ht="30" customHeight="1" x14ac:dyDescent="0.3">
      <c r="B8" s="8">
        <v>1001</v>
      </c>
      <c r="C8" s="6">
        <f ca="1">TODAY()-11</f>
        <v>43255</v>
      </c>
      <c r="D8" t="s">
        <v>17</v>
      </c>
      <c r="E8" t="s">
        <v>23</v>
      </c>
      <c r="F8" s="7">
        <v>100</v>
      </c>
      <c r="G8" s="7"/>
      <c r="H8" s="7">
        <f>IFERROR(IF(ISBLANK(记账登记表[[#This Row],[取款]]),H7+记账登记表[[#This Row],[存款]],H7-记账登记表[[#This Row],[取款]]), "")</f>
        <v>1900</v>
      </c>
    </row>
    <row r="9" spans="2:8" ht="30" customHeight="1" x14ac:dyDescent="0.3">
      <c r="B9" s="8" t="s">
        <v>6</v>
      </c>
      <c r="C9" s="6">
        <f ca="1">TODAY()-11</f>
        <v>43255</v>
      </c>
      <c r="D9" t="s">
        <v>18</v>
      </c>
      <c r="F9" s="7"/>
      <c r="G9" s="7">
        <v>1500</v>
      </c>
      <c r="H9" s="7">
        <f>IFERROR(IF(ISBLANK(记账登记表[[#This Row],[取款]]),H8+记账登记表[[#This Row],[存款]],H8-记账登记表[[#This Row],[取款]]), "")</f>
        <v>3400</v>
      </c>
    </row>
    <row r="10" spans="2:8" ht="30" customHeight="1" x14ac:dyDescent="0.3">
      <c r="B10" s="8" t="s">
        <v>7</v>
      </c>
      <c r="C10" s="6">
        <f ca="1">TODAY()-8</f>
        <v>43258</v>
      </c>
      <c r="D10" t="s">
        <v>19</v>
      </c>
      <c r="E10" t="s">
        <v>29</v>
      </c>
      <c r="F10" s="7">
        <v>16</v>
      </c>
      <c r="G10" s="7"/>
      <c r="H10" s="7">
        <f>IFERROR(IF(ISBLANK(记账登记表[[#This Row],[取款]]),H9+记账登记表[[#This Row],[存款]],H9-记账登记表[[#This Row],[取款]]), "")</f>
        <v>3384</v>
      </c>
    </row>
    <row r="11" spans="2:8" ht="30" customHeight="1" x14ac:dyDescent="0.3">
      <c r="B11" s="8" t="s">
        <v>8</v>
      </c>
      <c r="C11" s="6">
        <f ca="1">TODAY()-5</f>
        <v>43261</v>
      </c>
      <c r="E11" t="s">
        <v>24</v>
      </c>
      <c r="F11" s="7">
        <v>50</v>
      </c>
      <c r="G11" s="7"/>
      <c r="H11" s="7">
        <f>IFERROR(IF(ISBLANK(记账登记表[[#This Row],[取款]]),H10+记账登记表[[#This Row],[存款]],H10-记账登记表[[#This Row],[取款]]), "")</f>
        <v>3334</v>
      </c>
    </row>
    <row r="12" spans="2:8" ht="30" customHeight="1" x14ac:dyDescent="0.3">
      <c r="B12" s="8" t="s">
        <v>9</v>
      </c>
      <c r="C12" s="6">
        <f ca="1">TODAY()</f>
        <v>43266</v>
      </c>
      <c r="D12" t="s">
        <v>20</v>
      </c>
      <c r="F12" s="7">
        <v>23</v>
      </c>
      <c r="G12" s="7"/>
      <c r="H12" s="7">
        <f>IFERROR(IF(ISBLANK(记账登记表[[#This Row],[取款]]),H11+记账登记表[[#This Row],[存款]],H11-记账登记表[[#This Row],[取款]]), "")</f>
        <v>3311</v>
      </c>
    </row>
    <row r="13" spans="2:8" ht="30" customHeight="1" x14ac:dyDescent="0.3">
      <c r="B13" s="9" t="s">
        <v>10</v>
      </c>
      <c r="C13" s="9"/>
      <c r="D13" s="5" t="str">
        <f>CONCATENATE("交易计数：",SUBTOTAL(103,记账登记表[交易记录]))</f>
        <v>交易计数：5</v>
      </c>
      <c r="E13" s="5"/>
      <c r="F13" s="10">
        <f>SUBTOTAL(109,记账登记表[取款])</f>
        <v>189</v>
      </c>
      <c r="G13" s="10">
        <f>SUBTOTAL(109,记账登记表[存款])</f>
        <v>3500</v>
      </c>
      <c r="H13" s="10">
        <f>记账登记表[[#Totals],[存款]]-记账登记表[[#Totals],[取款]]</f>
        <v>3311</v>
      </c>
    </row>
  </sheetData>
  <mergeCells count="3">
    <mergeCell ref="B3:C3"/>
    <mergeCell ref="B4:C4"/>
    <mergeCell ref="B5:C5"/>
  </mergeCells>
  <phoneticPr fontId="23" type="noConversion"/>
  <conditionalFormatting sqref="F7:G12">
    <cfRule type="expression" dxfId="7" priority="1">
      <formula>AND($F7&gt;0,$G7&gt;0)</formula>
    </cfRule>
  </conditionalFormatting>
  <dataValidations count="13">
    <dataValidation allowBlank="1" showInputMessage="1" sqref="B7:B12"/>
    <dataValidation allowBlank="1" showInputMessage="1" showErrorMessage="1" prompt="在此工作表中创建带交易记录的记账登记表。在记账登记表中输入记账详细信息。单元格 H3 中会自动计算当前余额。" sqref="A1"/>
    <dataValidation allowBlank="1" showInputMessage="1" showErrorMessage="1" prompt="此单元格中包含此工作表的标题" sqref="B1"/>
    <dataValidation allowBlank="1" showInputMessage="1" showErrorMessage="1" prompt="交易记录代码位于单元格 B3 到 D5" sqref="B2"/>
    <dataValidation allowBlank="1" showInputMessage="1" showErrorMessage="1" prompt="下方单元格中会自动计算当前余额" sqref="H2"/>
    <dataValidation allowBlank="1" showInputMessage="1" showErrorMessage="1" prompt="此单元格中会自动计算当前余额" sqref="H3"/>
    <dataValidation allowBlank="1" showInputMessage="1" showErrorMessage="1" prompt="在此标题下的此列中输入记账编号或交易记录代码使用标题筛选器查找特定条目" sqref="B6"/>
    <dataValidation allowBlank="1" showInputMessage="1" showErrorMessage="1" prompt="在此标题下的此列中输入日期" sqref="C6"/>
    <dataValidation allowBlank="1" showInputMessage="1" showErrorMessage="1" prompt="在此标题下的此列中输入交易记录" sqref="D6"/>
    <dataValidation allowBlank="1" showInputMessage="1" showErrorMessage="1" prompt="在此标题下的此列中输入说明" sqref="E6"/>
    <dataValidation allowBlank="1" showInputMessage="1" showErrorMessage="1" prompt="在此标题下的此列中输入取款金额" sqref="F6"/>
    <dataValidation allowBlank="1" showInputMessage="1" showErrorMessage="1" prompt="在此标题下的此列中输入存款金额" sqref="G6"/>
    <dataValidation allowBlank="1" showInputMessage="1" showErrorMessage="1" prompt="将在此标题下的此列中自动计算结余金额" sqref="H6"/>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H7" calculatedColumn="1"/>
    <ignoredError sqref="H8:H12" emptyCellReference="1"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记账登记表</vt:lpstr>
      <vt:lpstr>记账登记表!Print_Titles</vt:lpstr>
      <vt:lpstr>列标题_1</vt:lpstr>
      <vt:lpstr>列标题区域1.H3.1</vt:lpstr>
      <vt:lpstr>当前_余额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2018-06-15T06:24:04Z</dcterms:created>
  <dcterms:modified xsi:type="dcterms:W3CDTF">2018-06-15T06:24:04Z</dcterms:modified>
</cp:coreProperties>
</file>