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bookViews>
    <workbookView xWindow="0" yWindow="0" windowWidth="28800" windowHeight="12435"/>
  </bookViews>
  <sheets>
    <sheet name="现金流" sheetId="1" r:id="rId1"/>
    <sheet name="每月收入" sheetId="3" r:id="rId2"/>
    <sheet name="每月支出" sheetId="4" r:id="rId3"/>
    <sheet name="图表数据" sheetId="2" state="hidden" r:id="rId4"/>
  </sheets>
  <definedNames>
    <definedName name="BudgetTitle">现金流!$B$2</definedName>
    <definedName name="ColumnTitle1">现金流[[#Headers],[现金流]]</definedName>
    <definedName name="ColumnTitle2">收入[[#Headers],[每月收入]]</definedName>
    <definedName name="ColumnTitle3">支出[[#Headers],[每月支出]]</definedName>
    <definedName name="_xlnm.Print_Titles" localSheetId="1">每月收入!$5:$5</definedName>
    <definedName name="_xlnm.Print_Titles" localSheetId="2">每月支出!$5:$5</definedName>
    <definedName name="_xlnm.Print_Titles" localSheetId="0">现金流!$6:$6</definedName>
    <definedName name="名称">现金流!$B$1</definedName>
    <definedName name="年份">现金流!$B$4</definedName>
    <definedName name="月份">现金流!$B$3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C6" i="2"/>
  <c r="C5" i="2"/>
  <c r="C4" i="2"/>
  <c r="D9" i="3" l="1"/>
  <c r="C9" i="3"/>
  <c r="B3" i="1" l="1"/>
  <c r="B1" i="4"/>
  <c r="D26" i="4"/>
  <c r="D8" i="1" s="1"/>
  <c r="C26" i="4"/>
  <c r="C8" i="1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C7" i="1"/>
  <c r="B1" i="3"/>
  <c r="E9" i="3"/>
  <c r="E7" i="3"/>
  <c r="E8" i="3"/>
  <c r="E6" i="3"/>
  <c r="D7" i="1"/>
  <c r="D9" i="1" l="1"/>
  <c r="C9" i="1"/>
  <c r="B4" i="1"/>
  <c r="B4" i="4" l="1"/>
  <c r="B4" i="3"/>
  <c r="B3" i="4"/>
  <c r="B3" i="3" l="1"/>
  <c r="B2" i="4"/>
  <c r="B2" i="3" l="1"/>
  <c r="E7" i="1"/>
  <c r="E26" i="4" l="1"/>
  <c r="E8" i="1" s="1"/>
  <c r="E9" i="1" s="1"/>
</calcChain>
</file>

<file path=xl/sharedStrings.xml><?xml version="1.0" encoding="utf-8"?>
<sst xmlns="http://schemas.openxmlformats.org/spreadsheetml/2006/main" count="49" uniqueCount="38">
  <si>
    <t>名称</t>
  </si>
  <si>
    <t>家庭预算</t>
  </si>
  <si>
    <t>备注：“现金流”表由系统基于“每月收入”和“每月支出”工作表中的条目自动计算</t>
  </si>
  <si>
    <t>现金流</t>
  </si>
  <si>
    <t>总收入</t>
  </si>
  <si>
    <t>总支出</t>
  </si>
  <si>
    <t>计划</t>
  </si>
  <si>
    <t>实际</t>
  </si>
  <si>
    <t>差额</t>
  </si>
  <si>
    <t>每月收入</t>
  </si>
  <si>
    <t>收入 1</t>
  </si>
  <si>
    <t>收入 2</t>
  </si>
  <si>
    <t>其他收入</t>
  </si>
  <si>
    <t>每月支出</t>
  </si>
  <si>
    <t>住房</t>
  </si>
  <si>
    <t>日用杂货</t>
  </si>
  <si>
    <t>电话</t>
  </si>
  <si>
    <t>用电/燃气</t>
  </si>
  <si>
    <t>用水/排污/垃圾</t>
  </si>
  <si>
    <t>有线电视</t>
  </si>
  <si>
    <t>上网</t>
  </si>
  <si>
    <t>保养/修理</t>
  </si>
  <si>
    <t>儿童保育</t>
  </si>
  <si>
    <t>学费</t>
  </si>
  <si>
    <t>宠物</t>
  </si>
  <si>
    <t>交通费</t>
  </si>
  <si>
    <t>个人护理</t>
  </si>
  <si>
    <t>保险</t>
  </si>
  <si>
    <t>信用卡</t>
  </si>
  <si>
    <t>贷款</t>
  </si>
  <si>
    <t>税款</t>
  </si>
  <si>
    <t>送礼/慈善</t>
  </si>
  <si>
    <t>存款</t>
  </si>
  <si>
    <t>其他</t>
  </si>
  <si>
    <t>图表数据</t>
  </si>
  <si>
    <t>汇总</t>
  </si>
  <si>
    <t>现金总额</t>
    <phoneticPr fontId="9" type="noConversion"/>
  </si>
  <si>
    <t>总收入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</si>
</sst>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9" x14ac:knownFonts="1">
    <font>
      <b/>
      <sz val="13"/>
      <color theme="2" tint="-0.749961851863155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5"/>
      <color theme="6" tint="-0.24994659260841701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9"/>
      <name val="宋体"/>
      <family val="3"/>
      <charset val="134"/>
      <scheme val="minor"/>
    </font>
    <font>
      <b/>
      <sz val="20"/>
      <color theme="5" tint="-0.499984740745262"/>
      <name val="Microsoft YaHei UI"/>
      <family val="2"/>
      <charset val="134"/>
    </font>
    <font>
      <b/>
      <sz val="13"/>
      <color theme="2" tint="-0.749961851863155"/>
      <name val="Microsoft YaHei UI"/>
      <family val="2"/>
      <charset val="134"/>
    </font>
    <font>
      <b/>
      <sz val="31"/>
      <color theme="4" tint="-0.24994659260841701"/>
      <name val="Microsoft YaHei UI"/>
      <family val="2"/>
      <charset val="134"/>
    </font>
    <font>
      <b/>
      <sz val="20"/>
      <color theme="1" tint="0.499984740745262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b/>
      <sz val="25"/>
      <color theme="4" tint="-0.24994659260841701"/>
      <name val="Microsoft YaHei UI"/>
      <family val="2"/>
      <charset val="134"/>
    </font>
    <font>
      <b/>
      <sz val="25"/>
      <color theme="5" tint="-0.499984740745262"/>
      <name val="Microsoft YaHei UI"/>
      <family val="2"/>
      <charset val="134"/>
    </font>
    <font>
      <b/>
      <sz val="25"/>
      <color theme="6" tint="-0.24994659260841701"/>
      <name val="Microsoft YaHei UI"/>
      <family val="2"/>
      <charset val="134"/>
    </font>
    <font>
      <b/>
      <sz val="13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Protection="0"/>
    <xf numFmtId="0" fontId="1" fillId="0" borderId="0" applyNumberFormat="0" applyFill="0" applyBorder="0" applyProtection="0"/>
    <xf numFmtId="0" fontId="6" fillId="0" borderId="0" applyNumberFormat="0" applyFill="0" applyBorder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25">
    <xf numFmtId="0" fontId="0" fillId="0" borderId="0" xfId="0"/>
    <xf numFmtId="0" fontId="10" fillId="0" borderId="0" xfId="5" applyFont="1" applyAlignment="1">
      <alignment vertical="center"/>
    </xf>
    <xf numFmtId="3" fontId="11" fillId="0" borderId="0" xfId="0" applyNumberFormat="1" applyFont="1"/>
    <xf numFmtId="0" fontId="11" fillId="0" borderId="0" xfId="0" applyFont="1"/>
    <xf numFmtId="0" fontId="12" fillId="0" borderId="0" xfId="1" applyFont="1" applyAlignment="1">
      <alignment horizontal="left" vertical="center"/>
    </xf>
    <xf numFmtId="0" fontId="10" fillId="0" borderId="0" xfId="5" applyFont="1"/>
    <xf numFmtId="0" fontId="13" fillId="0" borderId="1" xfId="7" applyFont="1">
      <alignment horizontal="left" vertical="center"/>
    </xf>
    <xf numFmtId="0" fontId="14" fillId="0" borderId="0" xfId="6" applyFont="1"/>
    <xf numFmtId="0" fontId="15" fillId="0" borderId="0" xfId="2" applyFont="1" applyBorder="1"/>
    <xf numFmtId="0" fontId="11" fillId="0" borderId="0" xfId="8" applyFont="1" applyBorder="1"/>
    <xf numFmtId="0" fontId="16" fillId="0" borderId="0" xfId="3" applyFont="1"/>
    <xf numFmtId="0" fontId="11" fillId="0" borderId="0" xfId="8" applyFont="1"/>
    <xf numFmtId="0" fontId="17" fillId="0" borderId="0" xfId="4" applyFont="1"/>
    <xf numFmtId="176" fontId="11" fillId="0" borderId="0" xfId="0" applyNumberFormat="1" applyFont="1"/>
    <xf numFmtId="176" fontId="11" fillId="0" borderId="0" xfId="0" applyNumberFormat="1" applyFont="1" applyBorder="1"/>
    <xf numFmtId="176" fontId="11" fillId="0" borderId="0" xfId="9" applyNumberFormat="1" applyFont="1" applyBorder="1">
      <alignment horizontal="right"/>
    </xf>
    <xf numFmtId="176" fontId="11" fillId="0" borderId="0" xfId="10" applyNumberFormat="1" applyFont="1" applyBorder="1">
      <alignment horizontal="right"/>
    </xf>
    <xf numFmtId="14" fontId="11" fillId="0" borderId="0" xfId="0" applyNumberFormat="1" applyFont="1"/>
    <xf numFmtId="0" fontId="15" fillId="0" borderId="0" xfId="2" applyFont="1"/>
    <xf numFmtId="0" fontId="12" fillId="0" borderId="0" xfId="1" applyFont="1" applyAlignment="1">
      <alignment vertical="center"/>
    </xf>
    <xf numFmtId="0" fontId="18" fillId="0" borderId="0" xfId="0" applyFont="1"/>
    <xf numFmtId="0" fontId="11" fillId="0" borderId="0" xfId="0" applyFont="1" applyBorder="1"/>
    <xf numFmtId="177" fontId="11" fillId="0" borderId="0" xfId="9" applyNumberFormat="1" applyFont="1">
      <alignment horizontal="right"/>
    </xf>
    <xf numFmtId="177" fontId="11" fillId="0" borderId="0" xfId="9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>
      <alignment horizontal="right"/>
    </xf>
  </cellXfs>
  <cellStyles count="11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表格详细信息" xfId="8"/>
    <cellStyle name="差额" xfId="10"/>
    <cellStyle name="常规" xfId="0" builtinId="0" customBuiltin="1"/>
    <cellStyle name="解释性文本" xfId="6" builtinId="53" customBuiltin="1"/>
    <cellStyle name="金额" xfId="9"/>
    <cellStyle name="年份" xfId="7"/>
  </cellStyles>
  <dxfs count="41">
    <dxf>
      <font>
        <strike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7" formatCode="#,##0_ "/>
    </dxf>
    <dxf>
      <font>
        <strike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7" formatCode="#,##0_ "/>
    </dxf>
    <dxf>
      <font>
        <strike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7" formatCode="#,##0_ "/>
    </dxf>
    <dxf>
      <font>
        <strike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7" formatCode="#,##0_ "/>
    </dxf>
    <dxf>
      <font>
        <strike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7" formatCode="#,##0_ "/>
    </dxf>
    <dxf>
      <font>
        <strike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7" formatCode="#,##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6" formatCode="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6" formatCode="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6" formatCode="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6" formatCode="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176" formatCode="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6" formatCode="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家庭预算现金流" defaultPivotStyle="PivotStyleLight16">
    <tableStyle name="家庭预算现金流" pivot="0" count="3">
      <tableStyleElement type="wholeTable" dxfId="40"/>
      <tableStyleElement type="headerRow" dxfId="39"/>
      <tableStyleElement type="totalRow" dxfId="38"/>
    </tableStyle>
    <tableStyle name="家庭预算每月支出" pivot="0" count="3">
      <tableStyleElement type="wholeTable" dxfId="37"/>
      <tableStyleElement type="headerRow" dxfId="36"/>
      <tableStyleElement type="totalRow" dxfId="35"/>
    </tableStyle>
    <tableStyle name="家庭预算每月收入" pivot="0" count="3">
      <tableStyleElement type="wholeTable" dxfId="34"/>
      <tableStyleElement type="headerRow" dxfId="33"/>
      <tableStyleElement type="total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图表数据!$C$3</c:f>
              <c:strCache>
                <c:ptCount val="1"/>
                <c:pt idx="0">
                  <c:v>计划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图表数据!$B$4:$B$6</c:f>
              <c:strCache>
                <c:ptCount val="3"/>
                <c:pt idx="0">
                  <c:v>现金流</c:v>
                </c:pt>
                <c:pt idx="1">
                  <c:v>每月收入</c:v>
                </c:pt>
                <c:pt idx="2">
                  <c:v>每月支出</c:v>
                </c:pt>
              </c:strCache>
            </c:strRef>
          </c:cat>
          <c:val>
            <c:numRef>
              <c:f>图表数据!$C$4:$C$6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图表数据!$D$3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图表数据!$B$4:$B$6</c:f>
              <c:strCache>
                <c:ptCount val="3"/>
                <c:pt idx="0">
                  <c:v>现金流</c:v>
                </c:pt>
                <c:pt idx="1">
                  <c:v>每月收入</c:v>
                </c:pt>
                <c:pt idx="2">
                  <c:v>每月支出</c:v>
                </c:pt>
              </c:strCache>
            </c:strRef>
          </c:cat>
          <c:val>
            <c:numRef>
              <c:f>图表数据!$D$4:$D$6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¥&quot;#,##0_);\(&quot;¥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1957673103791874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133350</xdr:rowOff>
    </xdr:from>
    <xdr:to>
      <xdr:col>5</xdr:col>
      <xdr:colOff>0</xdr:colOff>
      <xdr:row>4</xdr:row>
      <xdr:rowOff>2504342</xdr:rowOff>
    </xdr:to>
    <xdr:graphicFrame macro="">
      <xdr:nvGraphicFramePr>
        <xdr:cNvPr id="3" name="预算图" descr="柱状图显示现金流、每月收入和每月支出值的预计和实际金额对比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现金流" displayName="现金流" ref="B6:E9" totalsRowCount="1" headerRowDxfId="8" dataDxfId="6" totalsRowDxfId="7">
  <autoFilter ref="B6:E8"/>
  <tableColumns count="4">
    <tableColumn id="1" name="现金流" totalsRowLabel="现金总额" dataDxfId="16" totalsRowDxfId="15"/>
    <tableColumn id="3" name="计划" totalsRowFunction="custom" dataDxfId="14" totalsRowDxfId="13">
      <totalsRowFormula>C7-C8</totalsRowFormula>
    </tableColumn>
    <tableColumn id="4" name="实际" totalsRowFunction="custom" dataDxfId="12" totalsRowDxfId="11">
      <totalsRowFormula>D7-D8</totalsRowFormula>
    </tableColumn>
    <tableColumn id="5" name="差额" totalsRowFunction="sum" dataDxfId="10" totalsRowDxfId="9"/>
  </tableColumns>
  <tableStyleInfo name="家庭预算现金流" showFirstColumn="0" showLastColumn="0" showRowStripes="0" showColumnStripes="0"/>
  <extLst>
    <ext xmlns:x14="http://schemas.microsoft.com/office/spreadsheetml/2009/9/main" uri="{504A1905-F514-4f6f-8877-14C23A59335A}">
      <x14:table altTextSummary="“现金流”表中包含计划和实际现金流，由系统基于“每月收入”和“每月支出”工作表中的总收入和总支出自动生成。差额由系统基于这些总数自动计算"/>
    </ext>
  </extLst>
</table>
</file>

<file path=xl/tables/table2.xml><?xml version="1.0" encoding="utf-8"?>
<table xmlns="http://schemas.openxmlformats.org/spreadsheetml/2006/main" id="5" name="收入" displayName="收入" ref="B5:E9" totalsRowCount="1" headerRowDxfId="19" dataDxfId="17" totalsRowDxfId="18">
  <autoFilter ref="B5:E8"/>
  <tableColumns count="4">
    <tableColumn id="1" name="每月收入" totalsRowLabel="总收入" dataDxfId="24" totalsRowDxfId="23"/>
    <tableColumn id="3" name="计划" totalsRowFunction="sum" dataDxfId="5" totalsRowDxfId="22" dataCellStyle="金额"/>
    <tableColumn id="4" name="实际" totalsRowFunction="sum" dataDxfId="4" totalsRowDxfId="21" dataCellStyle="金额"/>
    <tableColumn id="5" name="差额" totalsRowFunction="sum" dataDxfId="3" totalsRowDxfId="20" dataCellStyle="金额">
      <calculatedColumnFormula>收入[[#This Row],[实际]]-收入[[#This Row],[计划]]</calculatedColumnFormula>
    </tableColumn>
  </tableColumns>
  <tableStyleInfo name="家庭预算每月收入" showFirstColumn="0" showLastColumn="0" showRowStripes="1" showColumnStripes="0"/>
  <extLst>
    <ext xmlns:x14="http://schemas.microsoft.com/office/spreadsheetml/2009/9/main" uri="{504A1905-F514-4f6f-8877-14C23A59335A}">
      <x14:table altTextSummary="“每月收入”表用于跟踪计划和实际收入来源。差额由系统基于这些输入自动计算"/>
    </ext>
  </extLst>
</table>
</file>

<file path=xl/tables/table3.xml><?xml version="1.0" encoding="utf-8"?>
<table xmlns="http://schemas.openxmlformats.org/spreadsheetml/2006/main" id="9" name="支出" displayName="支出" ref="B5:E26" totalsRowCount="1" headerRowDxfId="31" dataDxfId="30">
  <autoFilter ref="B5:E25"/>
  <tableColumns count="4">
    <tableColumn id="1" name="每月支出" totalsRowLabel="汇总" dataDxfId="29" totalsRowDxfId="28"/>
    <tableColumn id="3" name="计划" totalsRowFunction="sum" dataDxfId="2" totalsRowDxfId="27" dataCellStyle="金额"/>
    <tableColumn id="4" name="实际" totalsRowFunction="sum" dataDxfId="1" totalsRowDxfId="26" dataCellStyle="金额"/>
    <tableColumn id="5" name="差额" totalsRowFunction="sum" dataDxfId="0" totalsRowDxfId="25" dataCellStyle="金额">
      <calculatedColumnFormula>支出[[#This Row],[计划]]-支出[[#This Row],[实际]]</calculatedColumnFormula>
    </tableColumn>
  </tableColumns>
  <tableStyleInfo name="家庭预算每月支出" showFirstColumn="0" showLastColumn="0" showRowStripes="1" showColumnStripes="0"/>
  <extLst>
    <ext xmlns:x14="http://schemas.microsoft.com/office/spreadsheetml/2009/9/main" uri="{504A1905-F514-4f6f-8877-14C23A59335A}">
      <x14:table altTextSummary="“每月支出”表用于跟踪计划和实际收入来源。差额由系统基于这些输入自动计算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9"/>
  <sheetViews>
    <sheetView showGridLines="0" tabSelected="1" zoomScaleNormal="100" workbookViewId="0"/>
  </sheetViews>
  <sheetFormatPr defaultRowHeight="19.5" x14ac:dyDescent="0.4"/>
  <cols>
    <col min="1" max="1" width="2.77734375" style="3" customWidth="1"/>
    <col min="2" max="2" width="44.44140625" style="3" customWidth="1"/>
    <col min="3" max="3" width="18.109375" style="3" customWidth="1"/>
    <col min="4" max="5" width="14.33203125" style="2" customWidth="1"/>
    <col min="6" max="6" width="2.77734375" style="3" customWidth="1"/>
    <col min="7" max="8" width="8.88671875" style="3"/>
    <col min="9" max="9" width="11.21875" style="3" bestFit="1" customWidth="1"/>
    <col min="10" max="16384" width="8.88671875" style="3"/>
  </cols>
  <sheetData>
    <row r="1" spans="2:9" ht="23.25" customHeight="1" x14ac:dyDescent="0.4">
      <c r="B1" s="1" t="s">
        <v>0</v>
      </c>
      <c r="C1" s="13"/>
      <c r="D1" s="13"/>
      <c r="E1" s="13"/>
    </row>
    <row r="2" spans="2:9" ht="46.5" customHeight="1" x14ac:dyDescent="0.4">
      <c r="B2" s="4" t="s">
        <v>1</v>
      </c>
      <c r="C2" s="13"/>
      <c r="D2" s="13"/>
      <c r="E2" s="13"/>
    </row>
    <row r="3" spans="2:9" ht="30" thickBot="1" x14ac:dyDescent="0.55000000000000004">
      <c r="B3" s="5" t="str">
        <f ca="1">TEXT(TODAY(),"m月")</f>
        <v>1月</v>
      </c>
      <c r="C3" s="13"/>
      <c r="D3" s="13"/>
      <c r="E3" s="13"/>
    </row>
    <row r="4" spans="2:9" ht="29.25" x14ac:dyDescent="0.4">
      <c r="B4" s="6">
        <f ca="1">YEAR(TODAY())</f>
        <v>2017</v>
      </c>
      <c r="C4" s="13"/>
      <c r="D4" s="13"/>
      <c r="E4" s="13"/>
    </row>
    <row r="5" spans="2:9" ht="219.75" customHeight="1" x14ac:dyDescent="0.4">
      <c r="B5" s="7" t="s">
        <v>2</v>
      </c>
      <c r="C5" s="13"/>
      <c r="D5" s="13"/>
      <c r="E5" s="13"/>
      <c r="I5" s="17"/>
    </row>
    <row r="6" spans="2:9" ht="45" customHeight="1" x14ac:dyDescent="0.6">
      <c r="B6" s="8" t="s">
        <v>3</v>
      </c>
      <c r="C6" s="14" t="s">
        <v>6</v>
      </c>
      <c r="D6" s="14" t="s">
        <v>7</v>
      </c>
      <c r="E6" s="14" t="s">
        <v>8</v>
      </c>
    </row>
    <row r="7" spans="2:9" x14ac:dyDescent="0.4">
      <c r="B7" s="9" t="s">
        <v>4</v>
      </c>
      <c r="C7" s="15">
        <f>收入[[#Totals],[计划]]</f>
        <v>5700</v>
      </c>
      <c r="D7" s="15">
        <f>收入[[#Totals],[实际]]</f>
        <v>5500</v>
      </c>
      <c r="E7" s="16">
        <f>收入[[#Totals],[差额]]</f>
        <v>-200</v>
      </c>
    </row>
    <row r="8" spans="2:9" x14ac:dyDescent="0.4">
      <c r="B8" s="9" t="s">
        <v>5</v>
      </c>
      <c r="C8" s="15">
        <f>支出[[#Totals],[计划]]</f>
        <v>3603</v>
      </c>
      <c r="D8" s="15">
        <f>支出[[#Totals],[实际]]</f>
        <v>3655</v>
      </c>
      <c r="E8" s="16">
        <f>支出[[#Totals],[差额]]</f>
        <v>-52</v>
      </c>
    </row>
    <row r="9" spans="2:9" x14ac:dyDescent="0.4">
      <c r="B9" s="3" t="s">
        <v>36</v>
      </c>
      <c r="C9" s="13">
        <f>C7-C8</f>
        <v>2097</v>
      </c>
      <c r="D9" s="13">
        <f>D7-D8</f>
        <v>1845</v>
      </c>
      <c r="E9" s="13">
        <f>SUBTOTAL(109,现金流[差额])</f>
        <v>-252</v>
      </c>
    </row>
  </sheetData>
  <phoneticPr fontId="9" type="noConversion"/>
  <dataValidations count="9">
    <dataValidation allowBlank="1" showInputMessage="1" showErrorMessage="1" prompt="“家庭预算”工作簿包含三张工作表：“现金流”、“每月收入”和“每月支出”。图表显示每张表中的计划和实际金额。分别在 B1、B2、B3 和 B4 中输入家庭预算的名称、标题、月份和年份。" sqref="A1"/>
    <dataValidation allowBlank="1" showInputMessage="1" showErrorMessage="1" prompt="在此单元格中输入此“家庭预算”工作表的名称" sqref="B1"/>
    <dataValidation allowBlank="1" showInputMessage="1" showErrorMessage="1" prompt="在此单元格中输入月份" sqref="B3"/>
    <dataValidation allowBlank="1" showInputMessage="1" showErrorMessage="1" prompt="在此单元格中输入年份" sqref="B4"/>
    <dataValidation allowBlank="1" showInputMessage="1" showErrorMessage="1" prompt="此列中的总收入和总支出项由系统基于“收入”和“支出”表中的输入自动更新" sqref="B6"/>
    <dataValidation allowBlank="1" showInputMessage="1" showErrorMessage="1" prompt="此列由系统基于“收入”和“支出”表中的值自动更新" sqref="C6:D6"/>
    <dataValidation allowBlank="1" showInputMessage="1" showErrorMessage="1" prompt="此列由系统基于“收入”和“支出”表中的值自动更新。将自动为此列中的值添加彩色圆形图标：红色表示负数，黄色表示零，绿色表示正数" sqref="E6"/>
    <dataValidation allowBlank="1" showInputMessage="1" showErrorMessage="1" prompt="图表显示每月收入和每月支出的实际和计划现金流对比" sqref="B5"/>
    <dataValidation allowBlank="1" showInputMessage="1" showErrorMessage="1" prompt="在此单元格中输入此工作簿的标题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E9"/>
  <sheetViews>
    <sheetView showGridLines="0" zoomScaleNormal="100" workbookViewId="0"/>
  </sheetViews>
  <sheetFormatPr defaultRowHeight="19.5" x14ac:dyDescent="0.4"/>
  <cols>
    <col min="1" max="1" width="2.77734375" style="3" customWidth="1"/>
    <col min="2" max="2" width="44.44140625" style="3" customWidth="1"/>
    <col min="3" max="3" width="18.109375" style="3" customWidth="1"/>
    <col min="4" max="5" width="14.33203125" style="2" customWidth="1"/>
    <col min="6" max="6" width="2.77734375" style="3" customWidth="1"/>
    <col min="7" max="16384" width="8.88671875" style="3"/>
  </cols>
  <sheetData>
    <row r="1" spans="2:5" ht="23.25" customHeight="1" x14ac:dyDescent="0.4">
      <c r="B1" s="1" t="str">
        <f>名称</f>
        <v>名称</v>
      </c>
      <c r="C1" s="2"/>
    </row>
    <row r="2" spans="2:5" ht="46.5" customHeight="1" x14ac:dyDescent="0.4">
      <c r="B2" s="4" t="str">
        <f>BudgetTitle</f>
        <v>家庭预算</v>
      </c>
      <c r="C2" s="2"/>
    </row>
    <row r="3" spans="2:5" ht="30" thickBot="1" x14ac:dyDescent="0.55000000000000004">
      <c r="B3" s="5" t="str">
        <f ca="1">月份</f>
        <v>1月</v>
      </c>
      <c r="C3" s="2"/>
    </row>
    <row r="4" spans="2:5" ht="29.25" x14ac:dyDescent="0.4">
      <c r="B4" s="6">
        <f ca="1">年份</f>
        <v>2017</v>
      </c>
      <c r="C4" s="2"/>
    </row>
    <row r="5" spans="2:5" ht="45" customHeight="1" x14ac:dyDescent="0.6">
      <c r="B5" s="10" t="s">
        <v>9</v>
      </c>
      <c r="C5" s="3" t="s">
        <v>6</v>
      </c>
      <c r="D5" s="3" t="s">
        <v>7</v>
      </c>
      <c r="E5" s="3" t="s">
        <v>8</v>
      </c>
    </row>
    <row r="6" spans="2:5" x14ac:dyDescent="0.4">
      <c r="B6" s="11" t="s">
        <v>10</v>
      </c>
      <c r="C6" s="22">
        <v>4000</v>
      </c>
      <c r="D6" s="22">
        <v>4000</v>
      </c>
      <c r="E6" s="22">
        <f>收入[[#This Row],[实际]]-收入[[#This Row],[计划]]</f>
        <v>0</v>
      </c>
    </row>
    <row r="7" spans="2:5" x14ac:dyDescent="0.4">
      <c r="B7" s="11" t="s">
        <v>11</v>
      </c>
      <c r="C7" s="22">
        <v>1400</v>
      </c>
      <c r="D7" s="22">
        <v>1500</v>
      </c>
      <c r="E7" s="22">
        <f>收入[[#This Row],[实际]]-收入[[#This Row],[计划]]</f>
        <v>100</v>
      </c>
    </row>
    <row r="8" spans="2:5" x14ac:dyDescent="0.4">
      <c r="B8" s="11" t="s">
        <v>12</v>
      </c>
      <c r="C8" s="22">
        <v>300</v>
      </c>
      <c r="D8" s="22">
        <v>0</v>
      </c>
      <c r="E8" s="22">
        <f>收入[[#This Row],[实际]]-收入[[#This Row],[计划]]</f>
        <v>-300</v>
      </c>
    </row>
    <row r="9" spans="2:5" x14ac:dyDescent="0.4">
      <c r="B9" s="21" t="s">
        <v>37</v>
      </c>
      <c r="C9" s="23">
        <f>SUBTOTAL(109,收入[计划])</f>
        <v>5700</v>
      </c>
      <c r="D9" s="23">
        <f>SUBTOTAL(109,收入[实际])</f>
        <v>5500</v>
      </c>
      <c r="E9" s="22">
        <f>SUBTOTAL(109,收入[差额])</f>
        <v>-200</v>
      </c>
    </row>
  </sheetData>
  <phoneticPr fontId="9" type="noConversion"/>
  <dataValidations count="9">
    <dataValidation allowBlank="1" showInputMessage="1" showErrorMessage="1" prompt="此列由系统基于此表中“计划”和“实际”列中的值自动更新。将自动为此列中的值添加彩色圆形图标：红色表示负数，黄色表示零，绿色表示正数" sqref="E5"/>
    <dataValidation allowBlank="1" showInputMessage="1" showErrorMessage="1" prompt="在此列中输入实际收入金额" sqref="D5"/>
    <dataValidation allowBlank="1" showInputMessage="1" showErrorMessage="1" prompt="在此列中输入计划收入金额" sqref="C5"/>
    <dataValidation allowBlank="1" showInputMessage="1" showErrorMessage="1" prompt="在此列中输入收入详细信息" sqref="B5"/>
    <dataValidation allowBlank="1" showInputMessage="1" showErrorMessage="1" prompt="由系统基于“现金流”工作表 B4 中的年份输入自动更新" sqref="B4"/>
    <dataValidation allowBlank="1" showInputMessage="1" showErrorMessage="1" prompt="由系统基于“现金流”工作表 B3 中的月份输入自动更新" sqref="B3"/>
    <dataValidation allowBlank="1" showInputMessage="1" showErrorMessage="1" prompt="由系统基于“现金流”工作表 B1 中的名称输入自动更新" sqref="B1"/>
    <dataValidation allowBlank="1" showInputMessage="1" showErrorMessage="1" prompt="“每月收入”工作表中包含“每月收入”表，用于跟踪每月的计划和实际收入来源。工作表的“名称”、“标题”、“月份”和“年份”由系统基于“现金流”工作表中的输入自动更新 " sqref="A1"/>
    <dataValidation allowBlank="1" showInputMessage="1" showErrorMessage="1" prompt="由系统基于“现金流”工作表 B2 中的标题输入自动更新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E26"/>
  <sheetViews>
    <sheetView showGridLines="0" zoomScaleNormal="100" workbookViewId="0"/>
  </sheetViews>
  <sheetFormatPr defaultRowHeight="19.5" x14ac:dyDescent="0.4"/>
  <cols>
    <col min="1" max="1" width="2.77734375" style="3" customWidth="1"/>
    <col min="2" max="2" width="44.44140625" style="3" customWidth="1"/>
    <col min="3" max="3" width="18.109375" style="3" customWidth="1"/>
    <col min="4" max="5" width="14.33203125" style="2" customWidth="1"/>
    <col min="6" max="6" width="2.77734375" style="3" customWidth="1"/>
    <col min="7" max="16384" width="8.88671875" style="3"/>
  </cols>
  <sheetData>
    <row r="1" spans="2:5" ht="23.25" customHeight="1" x14ac:dyDescent="0.4">
      <c r="B1" s="1" t="str">
        <f>名称</f>
        <v>名称</v>
      </c>
      <c r="C1" s="2"/>
    </row>
    <row r="2" spans="2:5" ht="46.5" customHeight="1" x14ac:dyDescent="0.4">
      <c r="B2" s="4" t="str">
        <f>BudgetTitle</f>
        <v>家庭预算</v>
      </c>
      <c r="C2" s="2"/>
    </row>
    <row r="3" spans="2:5" ht="30" thickBot="1" x14ac:dyDescent="0.55000000000000004">
      <c r="B3" s="5" t="str">
        <f ca="1">月份</f>
        <v>1月</v>
      </c>
      <c r="C3" s="2"/>
    </row>
    <row r="4" spans="2:5" ht="29.25" x14ac:dyDescent="0.4">
      <c r="B4" s="6">
        <f ca="1">年份</f>
        <v>2017</v>
      </c>
      <c r="C4" s="2"/>
    </row>
    <row r="5" spans="2:5" ht="45" customHeight="1" x14ac:dyDescent="0.6">
      <c r="B5" s="12" t="s">
        <v>13</v>
      </c>
      <c r="C5" s="3" t="s">
        <v>6</v>
      </c>
      <c r="D5" s="3" t="s">
        <v>7</v>
      </c>
      <c r="E5" s="3" t="s">
        <v>8</v>
      </c>
    </row>
    <row r="6" spans="2:5" x14ac:dyDescent="0.4">
      <c r="B6" s="11" t="s">
        <v>14</v>
      </c>
      <c r="C6" s="22">
        <v>1500</v>
      </c>
      <c r="D6" s="22">
        <v>1500</v>
      </c>
      <c r="E6" s="22">
        <f>支出[[#This Row],[计划]]-支出[[#This Row],[实际]]</f>
        <v>0</v>
      </c>
    </row>
    <row r="7" spans="2:5" x14ac:dyDescent="0.4">
      <c r="B7" s="11" t="s">
        <v>15</v>
      </c>
      <c r="C7" s="22">
        <v>250</v>
      </c>
      <c r="D7" s="22">
        <v>280</v>
      </c>
      <c r="E7" s="22">
        <f>支出[[#This Row],[计划]]-支出[[#This Row],[实际]]</f>
        <v>-30</v>
      </c>
    </row>
    <row r="8" spans="2:5" x14ac:dyDescent="0.4">
      <c r="B8" s="11" t="s">
        <v>16</v>
      </c>
      <c r="C8" s="22">
        <v>38</v>
      </c>
      <c r="D8" s="22">
        <v>38</v>
      </c>
      <c r="E8" s="22">
        <f>支出[[#This Row],[计划]]-支出[[#This Row],[实际]]</f>
        <v>0</v>
      </c>
    </row>
    <row r="9" spans="2:5" x14ac:dyDescent="0.4">
      <c r="B9" s="11" t="s">
        <v>17</v>
      </c>
      <c r="C9" s="22">
        <v>65</v>
      </c>
      <c r="D9" s="22">
        <v>78</v>
      </c>
      <c r="E9" s="22">
        <f>支出[[#This Row],[计划]]-支出[[#This Row],[实际]]</f>
        <v>-13</v>
      </c>
    </row>
    <row r="10" spans="2:5" x14ac:dyDescent="0.4">
      <c r="B10" s="11" t="s">
        <v>18</v>
      </c>
      <c r="C10" s="22">
        <v>25</v>
      </c>
      <c r="D10" s="22">
        <v>21</v>
      </c>
      <c r="E10" s="22">
        <f>支出[[#This Row],[计划]]-支出[[#This Row],[实际]]</f>
        <v>4</v>
      </c>
    </row>
    <row r="11" spans="2:5" x14ac:dyDescent="0.4">
      <c r="B11" s="11" t="s">
        <v>19</v>
      </c>
      <c r="C11" s="22">
        <v>75</v>
      </c>
      <c r="D11" s="22">
        <v>83</v>
      </c>
      <c r="E11" s="22">
        <f>支出[[#This Row],[计划]]-支出[[#This Row],[实际]]</f>
        <v>-8</v>
      </c>
    </row>
    <row r="12" spans="2:5" x14ac:dyDescent="0.4">
      <c r="B12" s="11" t="s">
        <v>20</v>
      </c>
      <c r="C12" s="22">
        <v>60</v>
      </c>
      <c r="D12" s="22">
        <v>60</v>
      </c>
      <c r="E12" s="22">
        <f>支出[[#This Row],[计划]]-支出[[#This Row],[实际]]</f>
        <v>0</v>
      </c>
    </row>
    <row r="13" spans="2:5" x14ac:dyDescent="0.4">
      <c r="B13" s="11" t="s">
        <v>21</v>
      </c>
      <c r="C13" s="22">
        <v>0</v>
      </c>
      <c r="D13" s="22">
        <v>60</v>
      </c>
      <c r="E13" s="22">
        <f>支出[[#This Row],[计划]]-支出[[#This Row],[实际]]</f>
        <v>-60</v>
      </c>
    </row>
    <row r="14" spans="2:5" x14ac:dyDescent="0.4">
      <c r="B14" s="11" t="s">
        <v>22</v>
      </c>
      <c r="C14" s="22">
        <v>180</v>
      </c>
      <c r="D14" s="22">
        <v>150</v>
      </c>
      <c r="E14" s="22">
        <f>支出[[#This Row],[计划]]-支出[[#This Row],[实际]]</f>
        <v>30</v>
      </c>
    </row>
    <row r="15" spans="2:5" x14ac:dyDescent="0.4">
      <c r="B15" s="11" t="s">
        <v>23</v>
      </c>
      <c r="C15" s="22">
        <v>250</v>
      </c>
      <c r="D15" s="22">
        <v>250</v>
      </c>
      <c r="E15" s="22">
        <f>支出[[#This Row],[计划]]-支出[[#This Row],[实际]]</f>
        <v>0</v>
      </c>
    </row>
    <row r="16" spans="2:5" x14ac:dyDescent="0.4">
      <c r="B16" s="11" t="s">
        <v>24</v>
      </c>
      <c r="C16" s="22">
        <v>75</v>
      </c>
      <c r="D16" s="22">
        <v>80</v>
      </c>
      <c r="E16" s="22">
        <f>支出[[#This Row],[计划]]-支出[[#This Row],[实际]]</f>
        <v>-5</v>
      </c>
    </row>
    <row r="17" spans="2:5" x14ac:dyDescent="0.4">
      <c r="B17" s="11" t="s">
        <v>25</v>
      </c>
      <c r="C17" s="22">
        <v>280</v>
      </c>
      <c r="D17" s="22">
        <v>260</v>
      </c>
      <c r="E17" s="22">
        <f>支出[[#This Row],[计划]]-支出[[#This Row],[实际]]</f>
        <v>20</v>
      </c>
    </row>
    <row r="18" spans="2:5" x14ac:dyDescent="0.4">
      <c r="B18" s="11" t="s">
        <v>26</v>
      </c>
      <c r="C18" s="22">
        <v>75</v>
      </c>
      <c r="D18" s="22">
        <v>65</v>
      </c>
      <c r="E18" s="22">
        <f>支出[[#This Row],[计划]]-支出[[#This Row],[实际]]</f>
        <v>10</v>
      </c>
    </row>
    <row r="19" spans="2:5" x14ac:dyDescent="0.4">
      <c r="B19" s="11" t="s">
        <v>27</v>
      </c>
      <c r="C19" s="22">
        <v>255</v>
      </c>
      <c r="D19" s="22">
        <v>255</v>
      </c>
      <c r="E19" s="22">
        <f>支出[[#This Row],[计划]]-支出[[#This Row],[实际]]</f>
        <v>0</v>
      </c>
    </row>
    <row r="20" spans="2:5" x14ac:dyDescent="0.4">
      <c r="B20" s="11" t="s">
        <v>28</v>
      </c>
      <c r="C20" s="22">
        <v>100</v>
      </c>
      <c r="D20" s="22">
        <v>100</v>
      </c>
      <c r="E20" s="22">
        <f>支出[[#This Row],[计划]]-支出[[#This Row],[实际]]</f>
        <v>0</v>
      </c>
    </row>
    <row r="21" spans="2:5" x14ac:dyDescent="0.4">
      <c r="B21" s="11" t="s">
        <v>29</v>
      </c>
      <c r="C21" s="22">
        <v>0</v>
      </c>
      <c r="D21" s="22">
        <v>0</v>
      </c>
      <c r="E21" s="22">
        <f>支出[[#This Row],[计划]]-支出[[#This Row],[实际]]</f>
        <v>0</v>
      </c>
    </row>
    <row r="22" spans="2:5" x14ac:dyDescent="0.4">
      <c r="B22" s="11" t="s">
        <v>30</v>
      </c>
      <c r="C22" s="22">
        <v>0</v>
      </c>
      <c r="D22" s="22">
        <v>0</v>
      </c>
      <c r="E22" s="22">
        <f>支出[[#This Row],[计划]]-支出[[#This Row],[实际]]</f>
        <v>0</v>
      </c>
    </row>
    <row r="23" spans="2:5" x14ac:dyDescent="0.4">
      <c r="B23" s="11" t="s">
        <v>31</v>
      </c>
      <c r="C23" s="22">
        <v>150</v>
      </c>
      <c r="D23" s="22">
        <v>150</v>
      </c>
      <c r="E23" s="22">
        <f>支出[[#This Row],[计划]]-支出[[#This Row],[实际]]</f>
        <v>0</v>
      </c>
    </row>
    <row r="24" spans="2:5" x14ac:dyDescent="0.4">
      <c r="B24" s="11" t="s">
        <v>32</v>
      </c>
      <c r="C24" s="22">
        <v>225</v>
      </c>
      <c r="D24" s="22">
        <v>225</v>
      </c>
      <c r="E24" s="22">
        <f>支出[[#This Row],[计划]]-支出[[#This Row],[实际]]</f>
        <v>0</v>
      </c>
    </row>
    <row r="25" spans="2:5" x14ac:dyDescent="0.4">
      <c r="B25" s="11" t="s">
        <v>33</v>
      </c>
      <c r="C25" s="22">
        <v>0</v>
      </c>
      <c r="D25" s="22">
        <v>0</v>
      </c>
      <c r="E25" s="22">
        <f>支出[[#This Row],[计划]]-支出[[#This Row],[实际]]</f>
        <v>0</v>
      </c>
    </row>
    <row r="26" spans="2:5" x14ac:dyDescent="0.4">
      <c r="B26" s="3" t="s">
        <v>35</v>
      </c>
      <c r="C26" s="24">
        <f>SUBTOTAL(109,支出[计划])</f>
        <v>3603</v>
      </c>
      <c r="D26" s="24">
        <f>SUBTOTAL(109,支出[实际])</f>
        <v>3655</v>
      </c>
      <c r="E26" s="24">
        <f>SUBTOTAL(109,支出[差额])</f>
        <v>-52</v>
      </c>
    </row>
  </sheetData>
  <phoneticPr fontId="9" type="noConversion"/>
  <dataValidations count="9">
    <dataValidation allowBlank="1" showInputMessage="1" showErrorMessage="1" prompt="“每月支出”工作表中包含“每月支出”表，用于跟踪每月的计划和实际支出。工作表的“名称”、“标题”、“月份”和“年份”由系统基于“现金流”工作表中的输入自动更新" sqref="A1"/>
    <dataValidation allowBlank="1" showInputMessage="1" showErrorMessage="1" prompt="由系统基于“现金流”工作表 B1 中的名称输入自动更新" sqref="B1"/>
    <dataValidation allowBlank="1" showInputMessage="1" showErrorMessage="1" prompt="由系统基于“现金流”工作表 B3 中的月份输入自动更新" sqref="B3"/>
    <dataValidation allowBlank="1" showInputMessage="1" showErrorMessage="1" prompt="由系统基于“现金流”工作表 B4 中的年份输入自动更新" sqref="B4"/>
    <dataValidation allowBlank="1" showInputMessage="1" showErrorMessage="1" prompt="在此列中输入支出详细信息" sqref="B5"/>
    <dataValidation allowBlank="1" showInputMessage="1" showErrorMessage="1" prompt="在此列中输入计划支出金额" sqref="C5"/>
    <dataValidation allowBlank="1" showInputMessage="1" showErrorMessage="1" prompt="在此列中输入实际支出金额" sqref="D5"/>
    <dataValidation allowBlank="1" showInputMessage="1" showErrorMessage="1" prompt="此列由系统基于此表中“计划”和“实际”列中的值自动更新。将自动为此列中的值添加彩色圆形图标：红色表示负数，黄色表示零，绿色表示正数" sqref="E5"/>
    <dataValidation allowBlank="1" showInputMessage="1" showErrorMessage="1" prompt="由系统基于“现金流”工作表 B2 中的标题输入自动更新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B1:D6"/>
  <sheetViews>
    <sheetView showGridLines="0" workbookViewId="0"/>
  </sheetViews>
  <sheetFormatPr defaultRowHeight="19.5" x14ac:dyDescent="0.4"/>
  <cols>
    <col min="1" max="1" width="1.77734375" style="3" customWidth="1"/>
    <col min="2" max="2" width="14.77734375" style="3" customWidth="1"/>
    <col min="3" max="4" width="12.44140625" style="3" customWidth="1"/>
    <col min="5" max="16384" width="8.88671875" style="3"/>
  </cols>
  <sheetData>
    <row r="1" spans="2:4" ht="42.75" x14ac:dyDescent="0.6">
      <c r="B1" s="18" t="s">
        <v>34</v>
      </c>
      <c r="C1" s="19"/>
      <c r="D1" s="19"/>
    </row>
    <row r="3" spans="2:4" x14ac:dyDescent="0.4">
      <c r="B3" s="20"/>
      <c r="C3" s="20" t="s">
        <v>6</v>
      </c>
      <c r="D3" s="20" t="s">
        <v>7</v>
      </c>
    </row>
    <row r="4" spans="2:4" x14ac:dyDescent="0.4">
      <c r="B4" s="20" t="s">
        <v>3</v>
      </c>
      <c r="C4" s="20">
        <f>现金流[[#Totals],[计划]]</f>
        <v>2097</v>
      </c>
      <c r="D4" s="20">
        <f>现金流[[#Totals],[实际]]</f>
        <v>1845</v>
      </c>
    </row>
    <row r="5" spans="2:4" x14ac:dyDescent="0.4">
      <c r="B5" s="20" t="s">
        <v>9</v>
      </c>
      <c r="C5" s="20">
        <f>收入[[#Totals],[计划]]</f>
        <v>5700</v>
      </c>
      <c r="D5" s="20">
        <f>收入[[#Totals],[实际]]</f>
        <v>5500</v>
      </c>
    </row>
    <row r="6" spans="2:4" x14ac:dyDescent="0.4">
      <c r="B6" s="20" t="s">
        <v>13</v>
      </c>
      <c r="C6" s="20">
        <f>支出[[#Totals],[计划]]</f>
        <v>3603</v>
      </c>
      <c r="D6" s="20">
        <f>支出[[#Totals],[实际]]</f>
        <v>3655</v>
      </c>
    </row>
  </sheetData>
  <phoneticPr fontId="9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10</vt:i4>
      </vt:variant>
    </vt:vector>
  </HeadingPairs>
  <TitlesOfParts>
    <vt:vector size="14" baseType="lpstr">
      <vt:lpstr>现金流</vt:lpstr>
      <vt:lpstr>每月收入</vt:lpstr>
      <vt:lpstr>每月支出</vt:lpstr>
      <vt:lpstr>图表数据</vt:lpstr>
      <vt:lpstr>BudgetTitle</vt:lpstr>
      <vt:lpstr>ColumnTitle1</vt:lpstr>
      <vt:lpstr>ColumnTitle2</vt:lpstr>
      <vt:lpstr>ColumnTitle3</vt:lpstr>
      <vt:lpstr>每月收入!Print_Titles</vt:lpstr>
      <vt:lpstr>每月支出!Print_Titles</vt:lpstr>
      <vt:lpstr>现金流!Print_Titles</vt:lpstr>
      <vt:lpstr>名称</vt:lpstr>
      <vt:lpstr>年份</vt:lpstr>
      <vt:lpstr>月份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2016-12-13T10:16:52Z</dcterms:created>
  <dcterms:modified xsi:type="dcterms:W3CDTF">2017-01-17T02:14:13Z</dcterms:modified>
</cp:coreProperties>
</file>