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5200" windowHeight="12570"/>
  </bookViews>
  <sheets>
    <sheet name="工作通知单跟踪表" sheetId="1" r:id="rId1"/>
  </sheets>
  <calcPr calcId="145621"/>
</workbook>
</file>

<file path=xl/calcChain.xml><?xml version="1.0" encoding="utf-8"?>
<calcChain xmlns="http://schemas.openxmlformats.org/spreadsheetml/2006/main">
  <c r="F4" i="1" l="1"/>
  <c r="I5" i="1"/>
  <c r="G5" i="1"/>
  <c r="F5" i="1"/>
  <c r="G4" i="1"/>
  <c r="I4" i="1" s="1"/>
  <c r="F6" i="1"/>
  <c r="G6" i="1" l="1"/>
  <c r="I6" i="1" s="1"/>
</calcChain>
</file>

<file path=xl/sharedStrings.xml><?xml version="1.0" encoding="utf-8"?>
<sst xmlns="http://schemas.openxmlformats.org/spreadsheetml/2006/main" count="22" uniqueCount="20">
  <si>
    <t>TR45878</t>
  </si>
  <si>
    <t>YT9876</t>
  </si>
  <si>
    <t>TR7865</t>
  </si>
  <si>
    <t xml:space="preserve"> </t>
  </si>
  <si>
    <t>工作通知单跟踪器</t>
  </si>
  <si>
    <t>工作通知单编号</t>
  </si>
  <si>
    <t>描述</t>
  </si>
  <si>
    <t>请求者</t>
  </si>
  <si>
    <t>分配对象</t>
  </si>
  <si>
    <t>开始日期</t>
  </si>
  <si>
    <t>截止日期</t>
  </si>
  <si>
    <t>完成百分比</t>
  </si>
  <si>
    <t>状态</t>
  </si>
  <si>
    <t>设备库存</t>
  </si>
  <si>
    <t>构建新的客户数据库</t>
  </si>
  <si>
    <t>升级台式机</t>
  </si>
  <si>
    <t>刘佳仪</t>
  </si>
  <si>
    <t>杨威</t>
  </si>
  <si>
    <t>方建文</t>
  </si>
  <si>
    <t>孙荷佑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</si>
</sst>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yyyy/m/d;@"/>
  </numFmts>
  <fonts count="9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11"/>
      <color theme="4" tint="-0.24994659260841701"/>
      <name val="Microsoft YaHei"/>
      <family val="2"/>
    </font>
    <font>
      <sz val="26"/>
      <color theme="1" tint="0.34998626667073579"/>
      <name val="Microsoft YaHei"/>
      <family val="2"/>
    </font>
    <font>
      <sz val="12"/>
      <color theme="4" tint="-0.24994659260841701"/>
      <name val="Microsoft YaHe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2" applyFont="1"/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6" fontId="6" fillId="0" borderId="0" xfId="0" applyNumberFormat="1" applyFont="1">
      <alignment vertical="center"/>
    </xf>
    <xf numFmtId="9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>
      <alignment vertical="center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15">
    <dxf>
      <font>
        <strike val="0"/>
        <outline val="0"/>
        <shadow val="0"/>
        <u val="none"/>
        <vertAlign val="baseline"/>
        <name val="Microsoft YaHei"/>
        <scheme val="none"/>
      </font>
    </dxf>
    <dxf>
      <font>
        <strike val="0"/>
        <outline val="0"/>
        <shadow val="0"/>
        <u val="none"/>
        <vertAlign val="baseline"/>
        <sz val="12"/>
        <color theme="4" tint="-0.24994659260841701"/>
        <name val="Microsoft YaHei"/>
        <scheme val="none"/>
      </font>
    </dxf>
    <dxf>
      <font>
        <strike val="0"/>
        <outline val="0"/>
        <shadow val="0"/>
        <u val="none"/>
        <vertAlign val="baseline"/>
        <name val="Microsoft YaHe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"/>
        <scheme val="none"/>
      </font>
    </dxf>
    <dxf>
      <font>
        <strike val="0"/>
        <outline val="0"/>
        <shadow val="0"/>
        <u val="none"/>
        <vertAlign val="baseline"/>
        <name val="Microsoft YaHei"/>
        <scheme val="none"/>
      </font>
      <numFmt numFmtId="166" formatCode="yyyy/m/d;@"/>
    </dxf>
    <dxf>
      <font>
        <strike val="0"/>
        <outline val="0"/>
        <shadow val="0"/>
        <u val="none"/>
        <vertAlign val="baseline"/>
        <name val="Microsoft YaHei"/>
        <scheme val="none"/>
      </font>
      <numFmt numFmtId="166" formatCode="yyyy/m/d;@"/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4"/>
      <tableStyleElement type="headerRow" dxfId="13"/>
      <tableStyleElement type="firstColumn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rders" displayName="WorkOrders" ref="B3:I6" totalsRowShown="0" headerRowDxfId="1" dataDxfId="0">
  <autoFilter ref="B3:I6"/>
  <tableColumns count="8">
    <tableColumn id="1" name="工作通知单编号" dataDxfId="9"/>
    <tableColumn id="2" name="描述" dataDxfId="8"/>
    <tableColumn id="8" name="请求者" dataDxfId="7"/>
    <tableColumn id="3" name="分配对象" dataDxfId="6"/>
    <tableColumn id="4" name="开始日期" dataDxfId="5"/>
    <tableColumn id="5" name="截止日期" dataDxfId="4"/>
    <tableColumn id="9" name="完成百分比" dataDxfId="3"/>
    <tableColumn id="7" name="状态" dataDxfId="2">
      <calculatedColumnFormula>IF(WorkOrders[[#This Row],[完成百分比]]=1,2,IF(ISBLANK(WorkOrders[[#This Row],[截止日期]]),"",IF(AND(TODAY()&gt;WorkOrders[[#This Row],[截止日期]],WorkOrders[[#This Row],[完成百分比]]&lt;&gt;1),0,1)))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工作通知单表格" altTextSummary="工作通知单详细信息列表，例如工作通知单编号、描述、请求者、分配对象、开始日期、截止日期、完成百分比和状态。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style="1" customWidth="1"/>
    <col min="2" max="2" width="18.375" style="1" customWidth="1"/>
    <col min="3" max="3" width="32.875" style="1" customWidth="1"/>
    <col min="4" max="5" width="19.875" style="1" customWidth="1"/>
    <col min="6" max="7" width="15" style="1" customWidth="1"/>
    <col min="8" max="8" width="17.375" style="1" customWidth="1"/>
    <col min="9" max="9" width="11.875" style="1" customWidth="1"/>
    <col min="10" max="10" width="2.25" style="1" customWidth="1"/>
    <col min="11" max="16384" width="9" style="1"/>
  </cols>
  <sheetData>
    <row r="1" spans="2:10" ht="41.25" customHeight="1" x14ac:dyDescent="0.6">
      <c r="B1" s="2" t="s">
        <v>4</v>
      </c>
      <c r="J1" s="1" t="s">
        <v>3</v>
      </c>
    </row>
    <row r="3" spans="2:10" ht="25.5" customHeight="1" x14ac:dyDescent="0.2"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5.5" customHeight="1" x14ac:dyDescent="0.2">
      <c r="B4" s="4" t="s">
        <v>0</v>
      </c>
      <c r="C4" s="4" t="s">
        <v>13</v>
      </c>
      <c r="D4" s="4" t="s">
        <v>16</v>
      </c>
      <c r="E4" s="4" t="s">
        <v>18</v>
      </c>
      <c r="F4" s="5">
        <f ca="1">TODAY()-120</f>
        <v>41053</v>
      </c>
      <c r="G4" s="5">
        <f ca="1">TODAY()-1</f>
        <v>41172</v>
      </c>
      <c r="H4" s="6">
        <v>0.75</v>
      </c>
      <c r="I4" s="7">
        <f ca="1">IF(WorkOrders[[#This Row],[完成百分比]]=1,2,IF(ISBLANK(WorkOrders[[#This Row],[截止日期]]),"",IF(AND(TODAY()&gt;WorkOrders[[#This Row],[截止日期]],WorkOrders[[#This Row],[完成百分比]]&lt;&gt;1),0,1)))</f>
        <v>0</v>
      </c>
    </row>
    <row r="5" spans="2:10" ht="25.5" customHeight="1" x14ac:dyDescent="0.2">
      <c r="B5" s="4" t="s">
        <v>1</v>
      </c>
      <c r="C5" s="4" t="s">
        <v>14</v>
      </c>
      <c r="D5" s="4" t="s">
        <v>17</v>
      </c>
      <c r="E5" s="4" t="s">
        <v>19</v>
      </c>
      <c r="F5" s="5">
        <f ca="1">TODAY()-30</f>
        <v>41143</v>
      </c>
      <c r="G5" s="5">
        <f ca="1">TODAY()+15</f>
        <v>41188</v>
      </c>
      <c r="H5" s="8">
        <v>1</v>
      </c>
      <c r="I5" s="7">
        <f ca="1">IF(WorkOrders[[#This Row],[完成百分比]]=1,2,IF(ISBLANK(WorkOrders[[#This Row],[截止日期]]),"",IF(AND(TODAY()&gt;WorkOrders[[#This Row],[截止日期]],WorkOrders[[#This Row],[完成百分比]]&lt;&gt;1),0,1)))</f>
        <v>2</v>
      </c>
    </row>
    <row r="6" spans="2:10" ht="25.5" customHeight="1" x14ac:dyDescent="0.2">
      <c r="B6" s="4" t="s">
        <v>2</v>
      </c>
      <c r="C6" s="4" t="s">
        <v>15</v>
      </c>
      <c r="D6" s="4" t="s">
        <v>17</v>
      </c>
      <c r="E6" s="4" t="s">
        <v>18</v>
      </c>
      <c r="F6" s="5">
        <f ca="1">TODAY()</f>
        <v>41173</v>
      </c>
      <c r="G6" s="5">
        <f ca="1">WorkOrders[[#This Row],[开始日期]]+30</f>
        <v>41203</v>
      </c>
      <c r="H6" s="8">
        <v>0</v>
      </c>
      <c r="I6" s="7">
        <f ca="1">IF(WorkOrders[[#This Row],[完成百分比]]=1,2,IF(ISBLANK(WorkOrders[[#This Row],[截止日期]]),"",IF(AND(TODAY()&gt;WorkOrders[[#This Row],[截止日期]],WorkOrders[[#This Row],[完成百分比]]&lt;&gt;1),0,1)))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845894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2012-06-28T22:29:39+00:00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477953</Value>
    </PublishStatusLookup>
    <APAuthor xmlns="905c3888-6285-45d0-bd76-60a9ac2d738c">
      <UserInfo>
        <DisplayName/>
        <AccountId>2566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 xsi:nil="true"/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false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TP102929988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556B37-D732-4952-A8BE-1346B01CCB23}"/>
</file>

<file path=customXml/itemProps2.xml><?xml version="1.0" encoding="utf-8"?>
<ds:datastoreItem xmlns:ds="http://schemas.openxmlformats.org/officeDocument/2006/customXml" ds:itemID="{985CC679-20F4-4F62-B3B3-8EE851FB3DAF}"/>
</file>

<file path=customXml/itemProps3.xml><?xml version="1.0" encoding="utf-8"?>
<ds:datastoreItem xmlns:ds="http://schemas.openxmlformats.org/officeDocument/2006/customXml" ds:itemID="{5D30FD4F-1E96-42CD-AFEF-E4E978F29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工作通知单跟踪表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2012-09-21T03:45:21Z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