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4"/>
  <workbookPr filterPrivacy="1"/>
  <xr:revisionPtr revIDLastSave="7" documentId="10_ncr:100000_{D600AF30-42EF-4D1B-8CAB-971D5DA4F490}" xr6:coauthVersionLast="41" xr6:coauthVersionMax="41" xr10:uidLastSave="{4DA23D3C-E12A-4941-A9D3-1CC6EC21CAA0}"/>
  <bookViews>
    <workbookView xWindow="-120" yWindow="-120" windowWidth="29040" windowHeight="17640" xr2:uid="{00000000-000D-0000-FFFF-FFFF00000000}"/>
  </bookViews>
  <sheets>
    <sheet name="CÁCH SỬ DỤNG SỔ LÀM VIỆC NÀY" sheetId="2" r:id="rId1"/>
    <sheet name="SỔ ĐIỂM" sheetId="1" r:id="rId2"/>
  </sheets>
  <definedNames>
    <definedName name="Bảng_điểm">'SỔ ĐIỂM'!$I$3:$U$6</definedName>
    <definedName name="Tiêu_đề_1">Điểm[[#Headers],[Tên học viên]]</definedName>
    <definedName name="Tổng_điểm">'SỔ ĐIỂM'!$H$12</definedName>
    <definedName name="Vùng_tiêu_đề_1..G24.1">'SỔ ĐIỂM'!$B$21:$C$21</definedName>
    <definedName name="Vùng_tiêu_đề_hàng_1..U6">'SỔ ĐIỂM'!$H$3</definedName>
    <definedName name="Vùng_tiêu_đề_hàng_2..X9">'SỔ ĐIỂM'!$E$8:$G$8</definedName>
    <definedName name="Vùng_tiêu_đề_hàng_3..H12">'SỔ ĐIỂM'!$E$11:$G$11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1" l="1"/>
  <c r="E16" i="1"/>
  <c r="D17" i="1"/>
  <c r="G17" i="1" s="1"/>
  <c r="E17" i="1"/>
  <c r="F17" i="1"/>
  <c r="D18" i="1"/>
  <c r="G18" i="1" s="1"/>
  <c r="E18" i="1"/>
  <c r="F18" i="1"/>
  <c r="D19" i="1"/>
  <c r="G19" i="1" s="1"/>
  <c r="E19" i="1"/>
  <c r="F19" i="1"/>
  <c r="H12" i="1" l="1"/>
  <c r="H11" i="1"/>
  <c r="D15" i="1" l="1"/>
  <c r="D16" i="1"/>
  <c r="I3" i="1"/>
  <c r="K3" i="1"/>
  <c r="M3" i="1"/>
  <c r="O3" i="1"/>
  <c r="Q3" i="1"/>
  <c r="S3" i="1"/>
  <c r="U3" i="1"/>
  <c r="J3" i="1"/>
  <c r="L3" i="1"/>
  <c r="N3" i="1"/>
  <c r="P3" i="1"/>
  <c r="R3" i="1"/>
  <c r="T3" i="1"/>
  <c r="F16" i="1" l="1"/>
  <c r="G16" i="1"/>
  <c r="F15" i="1"/>
  <c r="G15" i="1"/>
  <c r="D23" i="1"/>
  <c r="F23" i="1" s="1"/>
  <c r="D22" i="1"/>
  <c r="F22" i="1" s="1"/>
  <c r="D24" i="1"/>
  <c r="F24" i="1" s="1"/>
  <c r="G22" i="1" l="1"/>
  <c r="G23" i="1"/>
  <c r="G24" i="1"/>
</calcChain>
</file>

<file path=xl/sharedStrings.xml><?xml version="1.0" encoding="utf-8"?>
<sst xmlns="http://schemas.openxmlformats.org/spreadsheetml/2006/main" count="132" uniqueCount="65">
  <si>
    <t>HƯỚNG DẪN</t>
  </si>
  <si>
    <t xml:space="preserve">1. Điền tên trường học, thông tin lớp, tên học viên và ID học viên (tùy chọn).   </t>
  </si>
  <si>
    <t>2. Điều chỉnh bảng Điểm &amp; GPA để khớp với hệ thống chấm điểm điển hình mà bạn sử dụng.</t>
  </si>
  <si>
    <t xml:space="preserve">3. Điền tên bài tập, bài kiểm tra hoặc bài thi (ví dụ: "Bài kiểm tra 1") bắt đầu từ ô H8, cùng với số điểm của mỗi bài tập. </t>
  </si>
  <si>
    <t>4. Điền điểm số cho mỗi học viên đối với từng bài tập hoặc bài kiểm tra. Các cột "Trung bình", "Điểm số", "Điểm theo chữ cái" và "GPA" được tính toán tự động nhưng bạn có thể thay thế chúng nếu muốn. Để cho thêm điểm thưởng, bạn chỉ cần nhập cho bài tập số điểm lớn hơn tổng số điểm tối đa của bài tập đó.</t>
  </si>
  <si>
    <t>Sử dụng lệnh "Vùng in" trên menu Bố trí trang nếu bạn muốn thay đổi nội dung cần in.</t>
  </si>
  <si>
    <t>Điểm số dành cho điểm sẽ dựa trên tỷ lệ phần trăm chuẩn theo tổng số điểm được gán trong các hàng 8 và 9. Điều chỉnh số điểm mong muốn cho từng bài tập hoặc bài kiểm tra, rồi điều chỉnh tỷ lệ phần trăm đi cùng với điểm phù hợp đó. Thay thế các ô Điểm số để thực hiện thay đổi theo cách thủ công.</t>
  </si>
  <si>
    <t>Nhập từng bài tập, bài kiểm tra hoặc bài thi và điểm số tương ứng trong các ô H8 đến X9.</t>
  </si>
  <si>
    <t>TÊN TRƯỜNG HỌC CỦA BẠN</t>
  </si>
  <si>
    <t>Tên giáo viên</t>
  </si>
  <si>
    <t>Lớp/Dự án</t>
  </si>
  <si>
    <t>Năm/Học kỳ/Quý</t>
  </si>
  <si>
    <t>Tên học viên</t>
  </si>
  <si>
    <t>Học viên số 1</t>
  </si>
  <si>
    <t>Các học viên tiếp theo</t>
  </si>
  <si>
    <t>Tóm tắt lớp học</t>
  </si>
  <si>
    <t xml:space="preserve"> Trung bình</t>
  </si>
  <si>
    <t xml:space="preserve"> Điểm số cao nhất</t>
  </si>
  <si>
    <t xml:space="preserve"> Điểm số thấp nhất</t>
  </si>
  <si>
    <t>ID học viên</t>
  </si>
  <si>
    <t>Trung bình</t>
  </si>
  <si>
    <t>Tên bài tập hoặc bài kiểm tra</t>
  </si>
  <si>
    <t>Tổng số điểm sẵn có</t>
  </si>
  <si>
    <t>Tổng số bài tập và bài kiểm tra:</t>
  </si>
  <si>
    <t>Tổng số điểm tối đa:</t>
  </si>
  <si>
    <t>Điểm số</t>
  </si>
  <si>
    <t>Điểm theo chữ cái</t>
  </si>
  <si>
    <t>GPA</t>
  </si>
  <si>
    <t>%</t>
  </si>
  <si>
    <t>BTVN_1</t>
  </si>
  <si>
    <t>Cột_6</t>
  </si>
  <si>
    <t/>
  </si>
  <si>
    <t>F</t>
  </si>
  <si>
    <t>BTVN_2</t>
  </si>
  <si>
    <t>Cột_7</t>
  </si>
  <si>
    <t>D-</t>
  </si>
  <si>
    <t>BKT_1</t>
  </si>
  <si>
    <t>Cột_8</t>
  </si>
  <si>
    <t>D</t>
  </si>
  <si>
    <t>Cột_9</t>
  </si>
  <si>
    <t>D+</t>
  </si>
  <si>
    <t>Cột_10</t>
  </si>
  <si>
    <t>C-</t>
  </si>
  <si>
    <t>Cột_11</t>
  </si>
  <si>
    <t>C</t>
  </si>
  <si>
    <t>Cột_12</t>
  </si>
  <si>
    <t>C+</t>
  </si>
  <si>
    <t>Cột_13</t>
  </si>
  <si>
    <t>B-</t>
  </si>
  <si>
    <t>Cột_14</t>
  </si>
  <si>
    <t>B</t>
  </si>
  <si>
    <t>Cột_15</t>
  </si>
  <si>
    <t>B+</t>
  </si>
  <si>
    <t>Cột_16</t>
  </si>
  <si>
    <t>A-</t>
  </si>
  <si>
    <t>Cột_17</t>
  </si>
  <si>
    <t>A</t>
  </si>
  <si>
    <t>Cột_18</t>
  </si>
  <si>
    <t>A+</t>
  </si>
  <si>
    <t>Cột_19</t>
  </si>
  <si>
    <t>Cột_20</t>
  </si>
  <si>
    <t>Cột_21</t>
  </si>
  <si>
    <t>Cột_22</t>
  </si>
  <si>
    <r>
      <t>Sử dụng trang tính SỔ ĐIỂM để tính toán điểm, trong đó mỗi bài tập tương ứng với một số điểm.</t>
    </r>
    <r>
      <rPr>
        <b/>
        <sz val="11"/>
        <color rgb="FF000000"/>
        <rFont val="Calibri"/>
        <family val="2"/>
      </rPr>
      <t xml:space="preserve"> </t>
    </r>
  </si>
  <si>
    <r>
      <t xml:space="preserve">Hướng dẫn: </t>
    </r>
    <r>
      <rPr>
        <sz val="11"/>
        <color theme="7" tint="-0.499984740745262"/>
        <rFont val="Calibri"/>
        <family val="2"/>
      </rPr>
      <t>Đảm bảo lưu các bản sao lưu điểm của bạn.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</si>
</sst>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
  </numFmts>
  <fonts count="28" x14ac:knownFonts="1">
    <font>
      <sz val="11"/>
      <name val="Calibri"/>
      <family val="2"/>
    </font>
    <font>
      <sz val="20"/>
      <color theme="4" tint="-0.499984740745262"/>
      <name val="Corbel"/>
      <family val="2"/>
      <scheme val="major"/>
    </font>
    <font>
      <sz val="14"/>
      <color theme="3"/>
      <name val="Corbel"/>
      <family val="2"/>
      <scheme val="major"/>
    </font>
    <font>
      <sz val="18"/>
      <color theme="3"/>
      <name val="Corbel"/>
      <family val="2"/>
      <scheme val="major"/>
    </font>
    <font>
      <sz val="11"/>
      <color theme="1"/>
      <name val="Calibri"/>
      <family val="2"/>
    </font>
    <font>
      <sz val="11"/>
      <name val="Calibri"/>
      <family val="2"/>
    </font>
    <font>
      <sz val="11"/>
      <color rgb="FF006100"/>
      <name val="Calibri"/>
      <family val="2"/>
    </font>
    <font>
      <sz val="11"/>
      <color rgb="FF9C0006"/>
      <name val="Calibri"/>
      <family val="2"/>
    </font>
    <font>
      <b/>
      <sz val="11"/>
      <color theme="3"/>
      <name val="Calibri"/>
      <family val="2"/>
    </font>
    <font>
      <b/>
      <sz val="11"/>
      <color theme="0"/>
      <name val="Calibri"/>
      <family val="2"/>
    </font>
    <font>
      <b/>
      <sz val="11"/>
      <color theme="1"/>
      <name val="Calibri"/>
      <family val="2"/>
    </font>
    <font>
      <sz val="11"/>
      <color theme="0"/>
      <name val="Calibri"/>
      <family val="2"/>
    </font>
    <font>
      <i/>
      <sz val="11"/>
      <color theme="1" tint="0.34998626667073579"/>
      <name val="Calibri"/>
      <family val="2"/>
    </font>
    <font>
      <sz val="11"/>
      <color rgb="FFFF0000"/>
      <name val="Calibri"/>
      <family val="2"/>
    </font>
    <font>
      <b/>
      <sz val="11"/>
      <color rgb="FFFA7D00"/>
      <name val="Calibri"/>
      <family val="2"/>
    </font>
    <font>
      <sz val="11"/>
      <color rgb="FF3F3F76"/>
      <name val="Calibri"/>
      <family val="2"/>
    </font>
    <font>
      <b/>
      <sz val="11"/>
      <color rgb="FF3F3F3F"/>
      <name val="Calibri"/>
      <family val="2"/>
    </font>
    <font>
      <sz val="11"/>
      <color rgb="FF9C5700"/>
      <name val="Calibri"/>
      <family val="2"/>
    </font>
    <font>
      <sz val="11"/>
      <color rgb="FFFA7D00"/>
      <name val="Calibri"/>
      <family val="2"/>
    </font>
    <font>
      <b/>
      <sz val="11"/>
      <name val="Calibri"/>
      <family val="2"/>
    </font>
    <font>
      <b/>
      <sz val="11"/>
      <color rgb="FF000000"/>
      <name val="Calibri"/>
      <family val="2"/>
    </font>
    <font>
      <sz val="11"/>
      <color theme="3"/>
      <name val="Calibri"/>
      <family val="2"/>
    </font>
    <font>
      <sz val="11"/>
      <color theme="7" tint="-0.499984740745262"/>
      <name val="Calibri"/>
      <family val="2"/>
    </font>
    <font>
      <sz val="11"/>
      <color rgb="FF000000"/>
      <name val="Calibri"/>
      <family val="2"/>
    </font>
    <font>
      <sz val="11"/>
      <color theme="4" tint="-0.499984740745262"/>
      <name val="Calibri"/>
      <family val="2"/>
    </font>
    <font>
      <sz val="10"/>
      <name val="Calibri"/>
      <family val="2"/>
    </font>
    <font>
      <sz val="20"/>
      <color theme="4" tint="-0.499984740745262"/>
      <name val="Calibri"/>
      <family val="2"/>
    </font>
    <font>
      <sz val="14"/>
      <color theme="3"/>
      <name val="Calibri"/>
      <family val="2"/>
    </font>
  </fonts>
  <fills count="36">
    <fill>
      <patternFill patternType="none"/>
    </fill>
    <fill>
      <patternFill patternType="gray125"/>
    </fill>
    <fill>
      <patternFill patternType="solid">
        <fgColor theme="4" tint="0.79998168889431442"/>
        <bgColor theme="4" tint="0.79998168889431442"/>
      </patternFill>
    </fill>
    <fill>
      <patternFill patternType="solid">
        <fgColor indexed="9"/>
        <bgColor indexed="64"/>
      </patternFill>
    </fill>
    <fill>
      <patternFill patternType="solid">
        <fgColor rgb="FFFFFFCC"/>
      </patternFill>
    </fill>
    <fill>
      <patternFill patternType="solid">
        <fgColor theme="4" tint="-0.499984740745262"/>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right/>
      <top/>
      <bottom style="thin">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tint="-0.24994659260841701"/>
      </bottom>
      <diagonal/>
    </border>
    <border>
      <left/>
      <right/>
      <top style="thin">
        <color theme="4" tint="-0.24994659260841701"/>
      </top>
      <bottom style="double">
        <color theme="4" tint="-0.24994659260841701"/>
      </bottom>
      <diagonal/>
    </border>
    <border>
      <left/>
      <right/>
      <top style="thin">
        <color theme="4" tint="-0.499984740745262"/>
      </top>
      <bottom style="thin">
        <color theme="4" tint="-0.499984740745262"/>
      </bottom>
      <diagonal/>
    </border>
    <border>
      <left/>
      <right/>
      <top style="thin">
        <color theme="4" tint="-0.499984740745262"/>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thin">
        <color theme="4" tint="-0.499984740745262"/>
      </top>
      <bottom style="thin">
        <color theme="4" tint="0.39997558519241921"/>
      </bottom>
      <diagonal/>
    </border>
    <border>
      <left/>
      <right style="thin">
        <color theme="1" tint="0.34998626667073579"/>
      </right>
      <top/>
      <bottom/>
      <diagonal/>
    </border>
    <border>
      <left style="thin">
        <color theme="4" tint="-0.24994659260841701"/>
      </left>
      <right/>
      <top style="thin">
        <color theme="4" tint="-0.499984740745262"/>
      </top>
      <bottom/>
      <diagonal/>
    </border>
    <border>
      <left/>
      <right/>
      <top/>
      <bottom style="thin">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7">
    <xf numFmtId="0" fontId="0" fillId="0" borderId="0">
      <alignment wrapText="1"/>
    </xf>
    <xf numFmtId="0" fontId="1" fillId="0" borderId="3" applyNumberFormat="0" applyFill="0" applyProtection="0">
      <alignment horizontal="left"/>
    </xf>
    <xf numFmtId="0" fontId="2" fillId="0" borderId="0" applyNumberFormat="0" applyFill="0" applyProtection="0">
      <alignment horizontal="left"/>
    </xf>
    <xf numFmtId="167" fontId="5" fillId="0" borderId="0" applyFill="0" applyBorder="0" applyAlignment="0" applyProtection="0"/>
    <xf numFmtId="165" fontId="5" fillId="0" borderId="0" applyFill="0" applyBorder="0" applyAlignment="0" applyProtection="0"/>
    <xf numFmtId="166" fontId="5" fillId="0" borderId="0" applyFill="0" applyBorder="0" applyAlignment="0" applyProtection="0"/>
    <xf numFmtId="164" fontId="5" fillId="0" borderId="0" applyFill="0" applyBorder="0" applyAlignment="0" applyProtection="0"/>
    <xf numFmtId="9" fontId="5" fillId="0" borderId="0" applyFill="0" applyBorder="0" applyAlignment="0" applyProtection="0"/>
    <xf numFmtId="0" fontId="8" fillId="0" borderId="5" applyNumberFormat="0" applyFill="0" applyAlignment="0" applyProtection="0"/>
    <xf numFmtId="0" fontId="5" fillId="4" borderId="4" applyNumberFormat="0" applyAlignment="0" applyProtection="0"/>
    <xf numFmtId="0" fontId="12" fillId="0" borderId="0" applyNumberFormat="0" applyFill="0" applyBorder="0" applyAlignment="0" applyProtection="0"/>
    <xf numFmtId="0" fontId="10" fillId="0" borderId="6" applyNumberFormat="0" applyFill="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6" fillId="6" borderId="0" applyNumberFormat="0" applyBorder="0" applyAlignment="0" applyProtection="0"/>
    <xf numFmtId="0" fontId="7" fillId="7" borderId="0" applyNumberFormat="0" applyBorder="0" applyAlignment="0" applyProtection="0"/>
    <xf numFmtId="0" fontId="17" fillId="8" borderId="0" applyNumberFormat="0" applyBorder="0" applyAlignment="0" applyProtection="0"/>
    <xf numFmtId="0" fontId="15" fillId="9" borderId="14" applyNumberFormat="0" applyAlignment="0" applyProtection="0"/>
    <xf numFmtId="0" fontId="16" fillId="10" borderId="15" applyNumberFormat="0" applyAlignment="0" applyProtection="0"/>
    <xf numFmtId="0" fontId="14" fillId="10" borderId="14" applyNumberFormat="0" applyAlignment="0" applyProtection="0"/>
    <xf numFmtId="0" fontId="18" fillId="0" borderId="16" applyNumberFormat="0" applyFill="0" applyAlignment="0" applyProtection="0"/>
    <xf numFmtId="0" fontId="9" fillId="11" borderId="17" applyNumberFormat="0" applyAlignment="0" applyProtection="0"/>
    <xf numFmtId="0" fontId="13" fillId="0" borderId="0" applyNumberFormat="0" applyFill="0" applyBorder="0" applyAlignment="0" applyProtection="0"/>
    <xf numFmtId="0" fontId="11"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1"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1"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1"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1"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1"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cellStyleXfs>
  <cellXfs count="45">
    <xf numFmtId="0" fontId="0" fillId="0" borderId="0" xfId="0">
      <alignment wrapText="1"/>
    </xf>
    <xf numFmtId="0" fontId="8" fillId="0" borderId="0" xfId="12" applyAlignment="1">
      <alignment horizontal="center" vertical="center" wrapText="1"/>
    </xf>
    <xf numFmtId="0" fontId="0" fillId="0" borderId="0" xfId="0" applyAlignment="1">
      <alignment vertical="center" wrapText="1"/>
    </xf>
    <xf numFmtId="0" fontId="19" fillId="0" borderId="0" xfId="0" applyFont="1" applyAlignment="1">
      <alignment vertical="center" wrapText="1"/>
    </xf>
    <xf numFmtId="0" fontId="21" fillId="0" borderId="0" xfId="2" applyFont="1" applyAlignment="1">
      <alignment horizontal="left" vertical="center"/>
    </xf>
    <xf numFmtId="0" fontId="23" fillId="0" borderId="0" xfId="0" applyFont="1" applyAlignment="1">
      <alignment horizontal="left" vertical="center" wrapText="1" readingOrder="1"/>
    </xf>
    <xf numFmtId="0" fontId="9" fillId="0" borderId="0" xfId="0" applyFont="1">
      <alignment wrapText="1"/>
    </xf>
    <xf numFmtId="0" fontId="4" fillId="0" borderId="0" xfId="0" applyFont="1">
      <alignment wrapText="1"/>
    </xf>
    <xf numFmtId="168" fontId="4" fillId="0" borderId="0" xfId="0" applyNumberFormat="1" applyFont="1">
      <alignment wrapText="1"/>
    </xf>
    <xf numFmtId="3" fontId="4" fillId="0" borderId="0" xfId="0" applyNumberFormat="1" applyFont="1">
      <alignment wrapText="1"/>
    </xf>
    <xf numFmtId="2" fontId="4" fillId="0" borderId="0" xfId="0" applyNumberFormat="1" applyFont="1">
      <alignment wrapText="1"/>
    </xf>
    <xf numFmtId="0" fontId="24" fillId="2" borderId="7" xfId="0" applyFont="1" applyFill="1" applyBorder="1">
      <alignment wrapText="1"/>
    </xf>
    <xf numFmtId="3" fontId="24" fillId="2" borderId="7" xfId="0" applyNumberFormat="1" applyFont="1" applyFill="1" applyBorder="1" applyAlignment="1">
      <alignment horizontal="left"/>
    </xf>
    <xf numFmtId="0" fontId="24" fillId="2" borderId="8" xfId="0" applyFont="1" applyFill="1" applyBorder="1">
      <alignment wrapText="1"/>
    </xf>
    <xf numFmtId="9" fontId="24" fillId="2" borderId="8" xfId="0" applyNumberFormat="1" applyFont="1" applyFill="1" applyBorder="1" applyAlignment="1">
      <alignment horizontal="left"/>
    </xf>
    <xf numFmtId="0" fontId="24" fillId="0" borderId="0" xfId="0" applyFont="1" applyAlignment="1"/>
    <xf numFmtId="0" fontId="24" fillId="0" borderId="0" xfId="0" applyFont="1" applyAlignment="1">
      <alignment horizontal="left"/>
    </xf>
    <xf numFmtId="0" fontId="24" fillId="2" borderId="3" xfId="0" applyFont="1" applyFill="1" applyBorder="1">
      <alignment wrapText="1"/>
    </xf>
    <xf numFmtId="0" fontId="24" fillId="2" borderId="3" xfId="0" applyFont="1" applyFill="1" applyBorder="1" applyAlignment="1">
      <alignment horizontal="left"/>
    </xf>
    <xf numFmtId="0" fontId="4" fillId="2" borderId="7" xfId="0" applyFont="1" applyFill="1" applyBorder="1">
      <alignment wrapText="1"/>
    </xf>
    <xf numFmtId="1" fontId="4" fillId="2" borderId="7" xfId="0" applyNumberFormat="1" applyFont="1" applyFill="1" applyBorder="1">
      <alignment wrapText="1"/>
    </xf>
    <xf numFmtId="1" fontId="0" fillId="0" borderId="9" xfId="0" applyNumberFormat="1" applyBorder="1" applyAlignment="1">
      <alignment horizontal="left" vertical="center"/>
    </xf>
    <xf numFmtId="1" fontId="0" fillId="3" borderId="9" xfId="0" applyNumberFormat="1" applyFill="1" applyBorder="1" applyAlignment="1">
      <alignment horizontal="left" vertical="center"/>
    </xf>
    <xf numFmtId="0" fontId="9" fillId="5" borderId="10" xfId="0" applyFont="1" applyFill="1" applyBorder="1">
      <alignment wrapText="1"/>
    </xf>
    <xf numFmtId="0" fontId="4" fillId="2" borderId="2" xfId="0" applyFont="1" applyFill="1" applyBorder="1">
      <alignment wrapText="1"/>
    </xf>
    <xf numFmtId="2" fontId="4" fillId="2" borderId="2" xfId="0" applyNumberFormat="1" applyFont="1" applyFill="1" applyBorder="1">
      <alignment wrapText="1"/>
    </xf>
    <xf numFmtId="0" fontId="4" fillId="0" borderId="1" xfId="0" applyFont="1" applyBorder="1">
      <alignment wrapText="1"/>
    </xf>
    <xf numFmtId="2" fontId="4" fillId="0" borderId="1" xfId="0" applyNumberFormat="1" applyFont="1" applyBorder="1">
      <alignment wrapText="1"/>
    </xf>
    <xf numFmtId="0" fontId="25" fillId="0" borderId="0" xfId="0" applyFont="1">
      <alignment wrapText="1"/>
    </xf>
    <xf numFmtId="0" fontId="26" fillId="0" borderId="3" xfId="1" applyFont="1">
      <alignment horizontal="left"/>
    </xf>
    <xf numFmtId="0" fontId="0" fillId="0" borderId="0" xfId="0">
      <alignment wrapText="1"/>
    </xf>
    <xf numFmtId="0" fontId="27" fillId="0" borderId="8" xfId="2" applyFont="1" applyBorder="1">
      <alignment horizontal="left"/>
    </xf>
    <xf numFmtId="0" fontId="27" fillId="0" borderId="0" xfId="2" applyFont="1">
      <alignment horizontal="left"/>
    </xf>
    <xf numFmtId="0" fontId="0" fillId="0" borderId="0" xfId="0" applyAlignment="1">
      <alignment horizontal="right"/>
    </xf>
    <xf numFmtId="0" fontId="0" fillId="0" borderId="11" xfId="0" applyBorder="1" applyAlignment="1">
      <alignment horizontal="right"/>
    </xf>
    <xf numFmtId="0" fontId="27" fillId="0" borderId="0" xfId="2" applyFont="1" applyAlignment="1">
      <alignment horizontal="left" vertical="top"/>
    </xf>
    <xf numFmtId="0" fontId="9" fillId="5" borderId="12" xfId="0" applyFont="1" applyFill="1" applyBorder="1">
      <alignment wrapText="1"/>
    </xf>
    <xf numFmtId="0" fontId="9" fillId="5" borderId="8" xfId="0" applyFont="1" applyFill="1" applyBorder="1">
      <alignment wrapText="1"/>
    </xf>
    <xf numFmtId="0" fontId="9" fillId="5" borderId="10" xfId="0" applyFont="1" applyFill="1" applyBorder="1">
      <alignment wrapText="1"/>
    </xf>
    <xf numFmtId="168" fontId="4" fillId="2" borderId="1" xfId="0" applyNumberFormat="1" applyFont="1" applyFill="1" applyBorder="1" applyAlignment="1">
      <alignment horizontal="center" wrapText="1"/>
    </xf>
    <xf numFmtId="168" fontId="4" fillId="0" borderId="1" xfId="0" applyNumberFormat="1" applyFont="1" applyBorder="1" applyAlignment="1">
      <alignment horizontal="center" wrapText="1"/>
    </xf>
    <xf numFmtId="168" fontId="4" fillId="2" borderId="2" xfId="0" applyNumberFormat="1" applyFont="1" applyFill="1" applyBorder="1" applyAlignment="1">
      <alignment horizontal="center" wrapText="1"/>
    </xf>
    <xf numFmtId="0" fontId="4" fillId="2" borderId="13" xfId="0" applyFont="1" applyFill="1" applyBorder="1">
      <alignment wrapText="1"/>
    </xf>
    <xf numFmtId="0" fontId="4" fillId="0" borderId="1" xfId="0" applyFont="1" applyBorder="1">
      <alignment wrapText="1"/>
    </xf>
    <xf numFmtId="0" fontId="4" fillId="2" borderId="2" xfId="0" applyFont="1" applyFill="1" applyBorder="1">
      <alignment wrapText="1"/>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ình thường" xfId="0" builtinId="0" customBuiltin="1"/>
    <cellStyle name="Dấu phẩy" xfId="3" builtinId="3" customBuiltin="1"/>
    <cellStyle name="Dấu phẩy [0]" xfId="4" builtinId="6" customBuiltin="1"/>
    <cellStyle name="Đầu đề 1" xfId="1" builtinId="16" customBuiltin="1"/>
    <cellStyle name="Đầu đề 2" xfId="2" builtinId="17" customBuiltin="1"/>
    <cellStyle name="Đầu đề 3" xfId="8" builtinId="18" customBuiltin="1"/>
    <cellStyle name="Đầu đề 4" xfId="12" builtinId="19" customBuiltin="1"/>
    <cellStyle name="Đầu ra" xfId="18" builtinId="21" customBuiltin="1"/>
    <cellStyle name="Đầu vào" xfId="17" builtinId="20" customBuiltin="1"/>
    <cellStyle name="Ghi chú" xfId="9" builtinId="10" customBuiltin="1"/>
    <cellStyle name="Kiểm tra Ô" xfId="21" builtinId="23" customBuiltin="1"/>
    <cellStyle name="Ô được Nối kết" xfId="20" builtinId="24" customBuiltin="1"/>
    <cellStyle name="Phần trăm" xfId="7" builtinId="5" customBuiltin="1"/>
    <cellStyle name="Tiền tệ" xfId="5" builtinId="4" customBuiltin="1"/>
    <cellStyle name="Tiền tệ [0]" xfId="6" builtinId="7" customBuiltin="1"/>
    <cellStyle name="Tiêu đề" xfId="13" builtinId="15" customBuiltin="1"/>
    <cellStyle name="Tính toán" xfId="19" builtinId="22" customBuiltin="1"/>
    <cellStyle name="Tổng" xfId="11" builtinId="25" customBuiltin="1"/>
    <cellStyle name="Tốt" xfId="14" builtinId="26" customBuiltin="1"/>
    <cellStyle name="Trung lập" xfId="16" builtinId="28" customBuiltin="1"/>
    <cellStyle name="Văn bản Cảnh báo" xfId="22" builtinId="11" customBuiltin="1"/>
    <cellStyle name="Văn bản Giải thích" xfId="10" builtinId="53" customBuiltin="1"/>
    <cellStyle name="Xấu" xfId="15" builtinId="27" customBuiltin="1"/>
  </cellStyles>
  <dxfs count="52">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strike val="0"/>
        <outline val="0"/>
        <shadow val="0"/>
        <u val="none"/>
        <vertAlign val="baseline"/>
        <sz val="11"/>
        <name val="Calibri"/>
        <family val="2"/>
        <scheme val="none"/>
      </font>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strike val="0"/>
        <outline val="0"/>
        <shadow val="0"/>
        <u val="none"/>
        <vertAlign val="baseline"/>
        <sz val="11"/>
        <name val="Calibri"/>
        <family val="2"/>
        <scheme val="none"/>
      </font>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strike val="0"/>
        <outline val="0"/>
        <shadow val="0"/>
        <u val="none"/>
        <vertAlign val="baseline"/>
        <sz val="11"/>
        <name val="Calibri"/>
        <family val="2"/>
        <scheme val="none"/>
      </font>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strike val="0"/>
        <outline val="0"/>
        <shadow val="0"/>
        <u val="none"/>
        <vertAlign val="baseline"/>
        <sz val="11"/>
        <name val="Calibri"/>
        <family val="2"/>
        <scheme val="none"/>
      </font>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strike val="0"/>
        <outline val="0"/>
        <shadow val="0"/>
        <u val="none"/>
        <vertAlign val="baseline"/>
        <sz val="11"/>
        <name val="Calibri"/>
        <family val="2"/>
        <scheme val="none"/>
      </font>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strike val="0"/>
        <outline val="0"/>
        <shadow val="0"/>
        <u val="none"/>
        <vertAlign val="baseline"/>
        <sz val="11"/>
        <name val="Calibri"/>
        <family val="2"/>
        <scheme val="none"/>
      </font>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strike val="0"/>
        <outline val="0"/>
        <shadow val="0"/>
        <u val="none"/>
        <vertAlign val="baseline"/>
        <sz val="11"/>
        <name val="Calibri"/>
        <family val="2"/>
        <scheme val="none"/>
      </font>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strike val="0"/>
        <outline val="0"/>
        <shadow val="0"/>
        <u val="none"/>
        <vertAlign val="baseline"/>
        <sz val="11"/>
        <name val="Calibri"/>
        <family val="2"/>
        <scheme val="none"/>
      </font>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strike val="0"/>
        <outline val="0"/>
        <shadow val="0"/>
        <u val="none"/>
        <vertAlign val="baseline"/>
        <sz val="11"/>
        <name val="Calibri"/>
        <family val="2"/>
        <scheme val="none"/>
      </font>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strike val="0"/>
        <outline val="0"/>
        <shadow val="0"/>
        <u val="none"/>
        <vertAlign val="baseline"/>
        <sz val="11"/>
        <name val="Calibri"/>
        <family val="2"/>
        <scheme val="none"/>
      </font>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strike val="0"/>
        <outline val="0"/>
        <shadow val="0"/>
        <u val="none"/>
        <vertAlign val="baseline"/>
        <sz val="11"/>
        <name val="Calibri"/>
        <family val="2"/>
        <scheme val="none"/>
      </font>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strike val="0"/>
        <outline val="0"/>
        <shadow val="0"/>
        <u val="none"/>
        <vertAlign val="baseline"/>
        <sz val="11"/>
        <name val="Calibri"/>
        <family val="2"/>
        <scheme val="none"/>
      </font>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strike val="0"/>
        <outline val="0"/>
        <shadow val="0"/>
        <u val="none"/>
        <vertAlign val="baseline"/>
        <sz val="11"/>
        <name val="Calibri"/>
        <family val="2"/>
        <scheme val="none"/>
      </font>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strike val="0"/>
        <outline val="0"/>
        <shadow val="0"/>
        <u val="none"/>
        <vertAlign val="baseline"/>
        <sz val="11"/>
        <name val="Calibri"/>
        <family val="2"/>
        <scheme val="none"/>
      </font>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strike val="0"/>
        <outline val="0"/>
        <shadow val="0"/>
        <u val="none"/>
        <vertAlign val="baseline"/>
        <sz val="11"/>
        <name val="Calibri"/>
        <family val="2"/>
        <scheme val="none"/>
      </font>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strike val="0"/>
        <outline val="0"/>
        <shadow val="0"/>
        <u val="none"/>
        <vertAlign val="baseline"/>
        <sz val="11"/>
        <name val="Calibri"/>
        <family val="2"/>
        <scheme val="none"/>
      </font>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strike val="0"/>
        <outline val="0"/>
        <shadow val="0"/>
        <u val="none"/>
        <vertAlign val="baseline"/>
        <sz val="11"/>
        <name val="Calibri"/>
        <family val="2"/>
        <scheme val="none"/>
      </font>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strike val="0"/>
        <outline val="0"/>
        <shadow val="0"/>
        <u val="none"/>
        <vertAlign val="baseline"/>
        <sz val="11"/>
        <name val="Calibri"/>
        <family val="2"/>
        <scheme val="none"/>
      </font>
      <numFmt numFmtId="2" formatCode="0.00"/>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strike val="0"/>
        <outline val="0"/>
        <shadow val="0"/>
        <u val="none"/>
        <vertAlign val="baseline"/>
        <sz val="11"/>
        <name val="Calibri"/>
        <family val="2"/>
        <scheme val="none"/>
      </font>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strike val="0"/>
        <outline val="0"/>
        <shadow val="0"/>
        <u val="none"/>
        <vertAlign val="baseline"/>
        <sz val="11"/>
        <name val="Calibri"/>
        <family val="2"/>
        <scheme val="none"/>
      </font>
      <numFmt numFmtId="3" formatCode="#,##0"/>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strike val="0"/>
        <outline val="0"/>
        <shadow val="0"/>
        <u val="none"/>
        <vertAlign val="baseline"/>
        <sz val="11"/>
        <name val="Calibri"/>
        <family val="2"/>
        <scheme val="none"/>
      </font>
      <numFmt numFmtId="168" formatCode="0.0%"/>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strike val="0"/>
        <outline val="0"/>
        <shadow val="0"/>
        <u val="none"/>
        <vertAlign val="baseline"/>
        <sz val="11"/>
        <name val="Calibri"/>
        <family val="2"/>
        <scheme val="none"/>
      </font>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ill>
        <patternFill>
          <bgColor theme="4" tint="0.79998168889431442"/>
        </patternFill>
      </fill>
    </dxf>
    <dxf>
      <fill>
        <patternFill>
          <bgColor theme="4" tint="-0.499984740745262"/>
        </patternFill>
      </fill>
      <border diagonalUp="0" diagonalDown="0">
        <left/>
        <right/>
        <top style="thin">
          <color theme="4" tint="0.59996337778862885"/>
        </top>
        <bottom style="thin">
          <color theme="4" tint="0.59996337778862885"/>
        </bottom>
        <vertical/>
        <horizontal/>
      </border>
    </dxf>
    <dxf>
      <border diagonalUp="0" diagonalDown="0">
        <left/>
        <right/>
        <top style="thin">
          <color theme="4" tint="0.59996337778862885"/>
        </top>
        <bottom style="thin">
          <color theme="4" tint="0.59996337778862885"/>
        </bottom>
        <vertical/>
        <horizontal style="thin">
          <color theme="4" tint="0.59996337778862885"/>
        </horizontal>
      </border>
    </dxf>
  </dxfs>
  <tableStyles count="1" defaultTableStyle="TableStyleMedium2" defaultPivotStyle="PivotStyleLight16">
    <tableStyle name="Kiểu bảng 1" pivot="0" count="3" xr9:uid="{B1EA4458-59DF-4C5F-B91A-97F3AB6B79BC}">
      <tableStyleElement type="wholeTable" dxfId="51"/>
      <tableStyleElement type="headerRow" dxfId="50"/>
      <tableStyleElement type="secondRowStripe" dxfId="4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Điểm" displayName="Điểm" ref="B14:X19" headerRowDxfId="48" dataDxfId="47" totalsRowDxfId="46">
  <autoFilter ref="B14:X19" xr:uid="{40E23578-EFEC-4473-9D85-CB83FC5D19AE}"/>
  <tableColumns count="23">
    <tableColumn id="1" xr3:uid="{00000000-0010-0000-0000-000001000000}" name="Tên học viên" totalsRowLabel="Tổng" dataDxfId="45" totalsRowDxfId="44"/>
    <tableColumn id="2" xr3:uid="{00000000-0010-0000-0000-000002000000}" name="ID học viên" dataDxfId="43" totalsRowDxfId="42"/>
    <tableColumn id="3" xr3:uid="{00000000-0010-0000-0000-000003000000}" name="Trung bình" dataDxfId="41" totalsRowDxfId="40">
      <calculatedColumnFormula>IFERROR(IF(COUNT(Điểm[[#This Row],[Cột_6]:[Cột_22]])=0,"",SUM(Điểm[[#This Row],[Cột_6]:[Cột_22]])/Tổng_điểm),"")</calculatedColumnFormula>
    </tableColumn>
    <tableColumn id="23" xr3:uid="{00000000-0010-0000-0000-000017000000}" name="Điểm số" dataDxfId="39" totalsRowDxfId="38">
      <calculatedColumnFormula>IF(COUNT(Điểm[[#This Row],[Cột_6]:[Cột_22]])=0,"",SUM(Điểm[[#This Row],[Cột_6]:[Cột_22]]))</calculatedColumnFormula>
    </tableColumn>
    <tableColumn id="4" xr3:uid="{00000000-0010-0000-0000-000004000000}" name="Điểm theo chữ cái" dataDxfId="37" totalsRowDxfId="36">
      <calculatedColumnFormula>IFERROR(IF(Điểm[[#This Row],[Trung bình]]&lt;&gt;"",HLOOKUP(Điểm[[#This Row],[Trung bình]]*Tổng_điểm,Bảng_điểm,3),""),0)</calculatedColumnFormula>
    </tableColumn>
    <tableColumn id="5" xr3:uid="{00000000-0010-0000-0000-000005000000}" name="GPA" dataDxfId="35" totalsRowDxfId="34">
      <calculatedColumnFormula>IFERROR(IF(Điểm[[#This Row],[Trung bình]]&lt;&gt;"",HLOOKUP(Điểm[[#This Row],[Trung bình]]*Tổng_điểm,Bảng_điểm,4),""),0)</calculatedColumnFormula>
    </tableColumn>
    <tableColumn id="6" xr3:uid="{00000000-0010-0000-0000-000006000000}" name="Cột_6" dataDxfId="33" totalsRowDxfId="32"/>
    <tableColumn id="7" xr3:uid="{00000000-0010-0000-0000-000007000000}" name="Cột_7" dataDxfId="31" totalsRowDxfId="30"/>
    <tableColumn id="8" xr3:uid="{00000000-0010-0000-0000-000008000000}" name="Cột_8" dataDxfId="29" totalsRowDxfId="28"/>
    <tableColumn id="9" xr3:uid="{00000000-0010-0000-0000-000009000000}" name="Cột_9" dataDxfId="27" totalsRowDxfId="26"/>
    <tableColumn id="10" xr3:uid="{00000000-0010-0000-0000-00000A000000}" name="Cột_10" dataDxfId="25" totalsRowDxfId="24"/>
    <tableColumn id="11" xr3:uid="{00000000-0010-0000-0000-00000B000000}" name="Cột_11" dataDxfId="23" totalsRowDxfId="22"/>
    <tableColumn id="12" xr3:uid="{00000000-0010-0000-0000-00000C000000}" name="Cột_12" dataDxfId="21" totalsRowDxfId="20"/>
    <tableColumn id="13" xr3:uid="{00000000-0010-0000-0000-00000D000000}" name="Cột_13" dataDxfId="19" totalsRowDxfId="18"/>
    <tableColumn id="14" xr3:uid="{00000000-0010-0000-0000-00000E000000}" name="Cột_14" dataDxfId="17" totalsRowDxfId="16"/>
    <tableColumn id="15" xr3:uid="{00000000-0010-0000-0000-00000F000000}" name="Cột_15" dataDxfId="15" totalsRowDxfId="14"/>
    <tableColumn id="16" xr3:uid="{00000000-0010-0000-0000-000010000000}" name="Cột_16" dataDxfId="13" totalsRowDxfId="12"/>
    <tableColumn id="17" xr3:uid="{00000000-0010-0000-0000-000011000000}" name="Cột_17" dataDxfId="11" totalsRowDxfId="10"/>
    <tableColumn id="18" xr3:uid="{00000000-0010-0000-0000-000012000000}" name="Cột_18" dataDxfId="9" totalsRowDxfId="8"/>
    <tableColumn id="19" xr3:uid="{00000000-0010-0000-0000-000013000000}" name="Cột_19" dataDxfId="7" totalsRowDxfId="6"/>
    <tableColumn id="20" xr3:uid="{00000000-0010-0000-0000-000014000000}" name="Cột_20" dataDxfId="5" totalsRowDxfId="4"/>
    <tableColumn id="21" xr3:uid="{00000000-0010-0000-0000-000015000000}" name="Cột_21" dataDxfId="3" totalsRowDxfId="2"/>
    <tableColumn id="22" xr3:uid="{00000000-0010-0000-0000-000016000000}" name="Cột_22" dataDxfId="1" totalsRowDxfId="0"/>
  </tableColumns>
  <tableStyleInfo name="Kiểu bảng 1" showFirstColumn="0" showLastColumn="0" showRowStripes="1" showColumnStripes="0"/>
  <extLst>
    <ext xmlns:x14="http://schemas.microsoft.com/office/spreadsheetml/2009/9/main" uri="{504A1905-F514-4f6f-8877-14C23A59335A}">
      <x14:table altTextSummary="Nhập Tên học viên, ID học viên, Điểm và Tên bài tập vào bảng này. Điểm số, Tỷ lệ phần trăm, Điểm bằng chữ cái và Điểm phẩy trung bình đều được tính toán tự động"/>
    </ext>
  </extLst>
</table>
</file>

<file path=xl/theme/theme1.xml><?xml version="1.0" encoding="utf-8"?>
<a:theme xmlns:a="http://schemas.openxmlformats.org/drawingml/2006/main" name="SchoolAthleticBudget">
  <a:themeElements>
    <a:clrScheme name="Custom 1">
      <a:dk1>
        <a:srgbClr val="000000"/>
      </a:dk1>
      <a:lt1>
        <a:srgbClr val="FFFFFF"/>
      </a:lt1>
      <a:dk2>
        <a:srgbClr val="000000"/>
      </a:dk2>
      <a:lt2>
        <a:srgbClr val="FFFFFF"/>
      </a:lt2>
      <a:accent1>
        <a:srgbClr val="1CBEC3"/>
      </a:accent1>
      <a:accent2>
        <a:srgbClr val="FFC70A"/>
      </a:accent2>
      <a:accent3>
        <a:srgbClr val="7BCD42"/>
      </a:accent3>
      <a:accent4>
        <a:srgbClr val="ED8E3A"/>
      </a:accent4>
      <a:accent5>
        <a:srgbClr val="A3589E"/>
      </a:accent5>
      <a:accent6>
        <a:srgbClr val="E35886"/>
      </a:accent6>
      <a:hlink>
        <a:srgbClr val="1CBEC3"/>
      </a:hlink>
      <a:folHlink>
        <a:srgbClr val="A3589E"/>
      </a:folHlink>
    </a:clrScheme>
    <a:fontScheme name="Gradebook">
      <a:majorFont>
        <a:latin typeface="Corbel"/>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F4F2A-C907-4127-A6B7-AE5FC7E6FCB8}">
  <dimension ref="B1:D12"/>
  <sheetViews>
    <sheetView showGridLines="0" tabSelected="1" workbookViewId="0"/>
  </sheetViews>
  <sheetFormatPr defaultColWidth="9.140625" defaultRowHeight="15" x14ac:dyDescent="0.25"/>
  <cols>
    <col min="1" max="1" width="2.5703125" style="2" customWidth="1"/>
    <col min="2" max="2" width="81.5703125" style="2" customWidth="1"/>
    <col min="3" max="3" width="2.5703125" style="2" customWidth="1"/>
    <col min="4" max="4" width="14.5703125" style="2" customWidth="1"/>
    <col min="5" max="16384" width="9.140625" style="2"/>
  </cols>
  <sheetData>
    <row r="1" spans="2:4" ht="39.950000000000003" customHeight="1" x14ac:dyDescent="0.25">
      <c r="B1" s="1" t="s">
        <v>0</v>
      </c>
    </row>
    <row r="2" spans="2:4" ht="30" customHeight="1" x14ac:dyDescent="0.25">
      <c r="B2" s="3" t="s">
        <v>63</v>
      </c>
      <c r="C2" s="4"/>
      <c r="D2" s="4"/>
    </row>
    <row r="3" spans="2:4" ht="30" customHeight="1" x14ac:dyDescent="0.25">
      <c r="B3" t="s">
        <v>64</v>
      </c>
      <c r="C3" s="4"/>
      <c r="D3" s="4"/>
    </row>
    <row r="4" spans="2:4" ht="19.5" customHeight="1" x14ac:dyDescent="0.25">
      <c r="B4" t="s">
        <v>1</v>
      </c>
      <c r="C4" s="4"/>
      <c r="D4" s="4"/>
    </row>
    <row r="5" spans="2:4" ht="18.75" customHeight="1" x14ac:dyDescent="0.25">
      <c r="B5" t="s">
        <v>2</v>
      </c>
      <c r="C5" s="4"/>
      <c r="D5" s="4"/>
    </row>
    <row r="6" spans="2:4" ht="33" customHeight="1" x14ac:dyDescent="0.25">
      <c r="B6" t="s">
        <v>3</v>
      </c>
      <c r="C6" s="4"/>
      <c r="D6" s="4"/>
    </row>
    <row r="7" spans="2:4" ht="63.75" customHeight="1" x14ac:dyDescent="0.25">
      <c r="B7" t="s">
        <v>4</v>
      </c>
      <c r="C7" s="4"/>
      <c r="D7" s="4"/>
    </row>
    <row r="8" spans="2:4" ht="19.5" customHeight="1" x14ac:dyDescent="0.25">
      <c r="B8" t="s">
        <v>5</v>
      </c>
    </row>
    <row r="9" spans="2:4" ht="63.75" customHeight="1" x14ac:dyDescent="0.25">
      <c r="B9" t="s">
        <v>6</v>
      </c>
    </row>
    <row r="10" spans="2:4" ht="18.75" customHeight="1" x14ac:dyDescent="0.25">
      <c r="B10" t="s">
        <v>7</v>
      </c>
    </row>
    <row r="12" spans="2:4" x14ac:dyDescent="0.25">
      <c r="B12" s="5"/>
    </row>
  </sheetData>
  <dataValidations count="2">
    <dataValidation allowBlank="1" showInputMessage="1" showErrorMessage="1" prompt="Hướng dẫn nằm trong ô B2 đến ô B10 bên dưới" sqref="B1" xr:uid="{D0030E18-56BC-4146-8D5A-D74C7FF33506}"/>
    <dataValidation allowBlank="1" showInputMessage="1" showErrorMessage="1" prompt="Hướng dẫn sử dụng sổ làm việc này nằm trong trang tính này, từ ô B2 đến ô B10 " sqref="A1" xr:uid="{E62CC386-CB29-4F42-866C-87CE349DF50B}"/>
  </dataValidation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X24"/>
  <sheetViews>
    <sheetView showGridLines="0" zoomScaleNormal="100" workbookViewId="0"/>
  </sheetViews>
  <sheetFormatPr defaultRowHeight="16.5" customHeight="1" x14ac:dyDescent="0.25"/>
  <cols>
    <col min="1" max="1" width="1.5703125" customWidth="1"/>
    <col min="2" max="2" width="32.42578125" customWidth="1"/>
    <col min="3" max="3" width="16.140625" customWidth="1"/>
    <col min="4" max="4" width="14.5703125" customWidth="1"/>
    <col min="5" max="5" width="13.28515625" customWidth="1"/>
    <col min="6" max="6" width="21" customWidth="1"/>
    <col min="7" max="7" width="13.28515625" customWidth="1"/>
    <col min="8" max="24" width="20.140625" customWidth="1"/>
  </cols>
  <sheetData>
    <row r="1" spans="1:24" ht="39.950000000000003" customHeight="1" x14ac:dyDescent="0.4">
      <c r="A1" s="28"/>
      <c r="B1" s="29" t="s">
        <v>8</v>
      </c>
      <c r="C1" s="29"/>
      <c r="D1" s="29"/>
      <c r="E1" s="29"/>
      <c r="F1" s="29"/>
      <c r="G1" s="29"/>
      <c r="H1" s="29"/>
      <c r="I1" s="29"/>
      <c r="J1" s="29"/>
      <c r="K1" s="29"/>
      <c r="L1" s="29"/>
      <c r="M1" s="29"/>
      <c r="N1" s="29"/>
      <c r="O1" s="29"/>
      <c r="P1" s="29"/>
      <c r="Q1" s="29"/>
      <c r="R1" s="29"/>
      <c r="S1" s="29"/>
      <c r="T1" s="29"/>
      <c r="U1" s="29"/>
    </row>
    <row r="2" spans="1:24" ht="16.5" customHeight="1" x14ac:dyDescent="0.25">
      <c r="B2" s="31" t="s">
        <v>9</v>
      </c>
      <c r="C2" s="31"/>
      <c r="D2" s="31"/>
      <c r="E2" s="31"/>
      <c r="F2" s="31"/>
      <c r="G2" s="31"/>
    </row>
    <row r="3" spans="1:24" ht="16.5" customHeight="1" x14ac:dyDescent="0.25">
      <c r="A3" s="28"/>
      <c r="B3" s="32"/>
      <c r="C3" s="32"/>
      <c r="D3" s="32"/>
      <c r="E3" s="32"/>
      <c r="F3" s="32"/>
      <c r="G3" s="32"/>
      <c r="H3" s="11" t="s">
        <v>25</v>
      </c>
      <c r="I3" s="12">
        <f t="shared" ref="I3:U3" si="0">I4*Tổng_điểm</f>
        <v>118</v>
      </c>
      <c r="J3" s="12">
        <f t="shared" si="0"/>
        <v>120</v>
      </c>
      <c r="K3" s="12">
        <f t="shared" si="0"/>
        <v>126</v>
      </c>
      <c r="L3" s="12">
        <f t="shared" si="0"/>
        <v>134</v>
      </c>
      <c r="M3" s="12">
        <f t="shared" si="0"/>
        <v>140</v>
      </c>
      <c r="N3" s="12">
        <f t="shared" si="0"/>
        <v>145.6666666666666</v>
      </c>
      <c r="O3" s="12">
        <f t="shared" si="0"/>
        <v>154</v>
      </c>
      <c r="P3" s="12">
        <f t="shared" si="0"/>
        <v>160</v>
      </c>
      <c r="Q3" s="12">
        <f t="shared" si="0"/>
        <v>166</v>
      </c>
      <c r="R3" s="12">
        <f t="shared" si="0"/>
        <v>174</v>
      </c>
      <c r="S3" s="12">
        <f t="shared" si="0"/>
        <v>180</v>
      </c>
      <c r="T3" s="12">
        <f t="shared" si="0"/>
        <v>186</v>
      </c>
      <c r="U3" s="12">
        <f t="shared" si="0"/>
        <v>194</v>
      </c>
    </row>
    <row r="4" spans="1:24" ht="16.5" customHeight="1" x14ac:dyDescent="0.3">
      <c r="A4" s="28"/>
      <c r="B4" s="32" t="s">
        <v>10</v>
      </c>
      <c r="C4" s="32"/>
      <c r="D4" s="32"/>
      <c r="E4" s="32"/>
      <c r="F4" s="32"/>
      <c r="G4" s="32"/>
      <c r="H4" s="13" t="s">
        <v>28</v>
      </c>
      <c r="I4" s="14">
        <v>0.59</v>
      </c>
      <c r="J4" s="14">
        <v>0.6</v>
      </c>
      <c r="K4" s="14">
        <v>0.63</v>
      </c>
      <c r="L4" s="14">
        <v>0.67</v>
      </c>
      <c r="M4" s="14">
        <v>0.7</v>
      </c>
      <c r="N4" s="14">
        <v>0.72833333333333306</v>
      </c>
      <c r="O4" s="14">
        <v>0.77</v>
      </c>
      <c r="P4" s="14">
        <v>0.8</v>
      </c>
      <c r="Q4" s="14">
        <v>0.83</v>
      </c>
      <c r="R4" s="14">
        <v>0.87</v>
      </c>
      <c r="S4" s="14">
        <v>0.9</v>
      </c>
      <c r="T4" s="14">
        <v>0.93</v>
      </c>
      <c r="U4" s="14">
        <v>0.97</v>
      </c>
    </row>
    <row r="5" spans="1:24" ht="16.5" customHeight="1" x14ac:dyDescent="0.25">
      <c r="A5" s="28"/>
      <c r="B5" s="35" t="s">
        <v>11</v>
      </c>
      <c r="C5" s="35"/>
      <c r="D5" s="35"/>
      <c r="E5" s="35"/>
      <c r="F5" s="35"/>
      <c r="G5" s="35"/>
      <c r="H5" s="15" t="s">
        <v>26</v>
      </c>
      <c r="I5" s="16" t="s">
        <v>32</v>
      </c>
      <c r="J5" s="16" t="s">
        <v>35</v>
      </c>
      <c r="K5" s="16" t="s">
        <v>38</v>
      </c>
      <c r="L5" s="16" t="s">
        <v>40</v>
      </c>
      <c r="M5" s="16" t="s">
        <v>42</v>
      </c>
      <c r="N5" s="16" t="s">
        <v>44</v>
      </c>
      <c r="O5" s="16" t="s">
        <v>46</v>
      </c>
      <c r="P5" s="16" t="s">
        <v>48</v>
      </c>
      <c r="Q5" s="16" t="s">
        <v>50</v>
      </c>
      <c r="R5" s="16" t="s">
        <v>52</v>
      </c>
      <c r="S5" s="16" t="s">
        <v>54</v>
      </c>
      <c r="T5" s="16" t="s">
        <v>56</v>
      </c>
      <c r="U5" s="16" t="s">
        <v>58</v>
      </c>
    </row>
    <row r="6" spans="1:24" ht="16.5" customHeight="1" x14ac:dyDescent="0.25">
      <c r="A6" s="28"/>
      <c r="B6" s="35"/>
      <c r="C6" s="35"/>
      <c r="D6" s="35"/>
      <c r="E6" s="35"/>
      <c r="F6" s="35"/>
      <c r="G6" s="35"/>
      <c r="H6" s="17" t="s">
        <v>27</v>
      </c>
      <c r="I6" s="18">
        <v>0</v>
      </c>
      <c r="J6" s="18">
        <v>0.67</v>
      </c>
      <c r="K6" s="18">
        <v>1</v>
      </c>
      <c r="L6" s="18">
        <v>1.33</v>
      </c>
      <c r="M6" s="18">
        <v>1.67</v>
      </c>
      <c r="N6" s="18">
        <v>2</v>
      </c>
      <c r="O6" s="18">
        <v>2.33</v>
      </c>
      <c r="P6" s="18">
        <v>2.67</v>
      </c>
      <c r="Q6" s="18">
        <v>3</v>
      </c>
      <c r="R6" s="18">
        <v>3.33</v>
      </c>
      <c r="S6" s="18">
        <v>3.67</v>
      </c>
      <c r="T6" s="18">
        <v>4</v>
      </c>
      <c r="U6" s="18">
        <v>4</v>
      </c>
    </row>
    <row r="7" spans="1:24" ht="16.5" customHeight="1" x14ac:dyDescent="0.25">
      <c r="B7" s="35"/>
      <c r="C7" s="35"/>
      <c r="D7" s="35"/>
      <c r="E7" s="35"/>
      <c r="F7" s="35"/>
      <c r="G7" s="35"/>
    </row>
    <row r="8" spans="1:24" ht="16.5" customHeight="1" x14ac:dyDescent="0.25">
      <c r="A8" s="28"/>
      <c r="B8" s="4"/>
      <c r="C8" s="4"/>
      <c r="D8" s="4"/>
      <c r="E8" s="33" t="s">
        <v>21</v>
      </c>
      <c r="F8" s="33"/>
      <c r="G8" s="33"/>
      <c r="H8" s="19" t="s">
        <v>29</v>
      </c>
      <c r="I8" s="19" t="s">
        <v>33</v>
      </c>
      <c r="J8" s="19" t="s">
        <v>36</v>
      </c>
      <c r="K8" s="19"/>
      <c r="L8" s="19"/>
      <c r="M8" s="19"/>
      <c r="N8" s="19"/>
      <c r="O8" s="19"/>
      <c r="P8" s="19"/>
      <c r="Q8" s="19"/>
      <c r="R8" s="19"/>
      <c r="S8" s="19"/>
      <c r="T8" s="19"/>
      <c r="U8" s="19"/>
      <c r="V8" s="19"/>
      <c r="W8" s="19"/>
      <c r="X8" s="19"/>
    </row>
    <row r="9" spans="1:24" ht="16.5" customHeight="1" x14ac:dyDescent="0.25">
      <c r="A9" s="28"/>
      <c r="B9" s="4"/>
      <c r="C9" s="4"/>
      <c r="D9" s="4"/>
      <c r="E9" s="33" t="s">
        <v>22</v>
      </c>
      <c r="F9" s="33"/>
      <c r="G9" s="33"/>
      <c r="H9" s="20">
        <v>50</v>
      </c>
      <c r="I9" s="20">
        <v>50</v>
      </c>
      <c r="J9" s="20">
        <v>100</v>
      </c>
      <c r="K9" s="20"/>
      <c r="L9" s="20"/>
      <c r="M9" s="20"/>
      <c r="N9" s="20"/>
      <c r="O9" s="20"/>
      <c r="P9" s="20"/>
      <c r="Q9" s="20"/>
      <c r="R9" s="20"/>
      <c r="S9" s="20"/>
      <c r="T9" s="20"/>
      <c r="U9" s="20"/>
      <c r="V9" s="20"/>
      <c r="W9" s="20"/>
      <c r="X9" s="20"/>
    </row>
    <row r="10" spans="1:24" ht="16.5" customHeight="1" x14ac:dyDescent="0.25">
      <c r="B10" s="4"/>
      <c r="C10" s="4"/>
      <c r="D10" s="4"/>
    </row>
    <row r="11" spans="1:24" ht="16.5" customHeight="1" x14ac:dyDescent="0.25">
      <c r="A11" s="28"/>
      <c r="B11" s="4"/>
      <c r="C11" s="4"/>
      <c r="D11" s="4"/>
      <c r="E11" s="33" t="s">
        <v>23</v>
      </c>
      <c r="F11" s="33"/>
      <c r="G11" s="34"/>
      <c r="H11" s="21">
        <f>COUNTA(H8:X8)</f>
        <v>3</v>
      </c>
    </row>
    <row r="12" spans="1:24" ht="16.5" customHeight="1" x14ac:dyDescent="0.25">
      <c r="A12" s="28"/>
      <c r="B12" s="4"/>
      <c r="C12" s="4"/>
      <c r="D12" s="4"/>
      <c r="E12" s="33" t="s">
        <v>24</v>
      </c>
      <c r="F12" s="33"/>
      <c r="G12" s="34"/>
      <c r="H12" s="22">
        <f>SUM(H9:X9)</f>
        <v>200</v>
      </c>
    </row>
    <row r="14" spans="1:24" ht="16.5" customHeight="1" x14ac:dyDescent="0.25">
      <c r="B14" s="6" t="s">
        <v>12</v>
      </c>
      <c r="C14" s="6" t="s">
        <v>19</v>
      </c>
      <c r="D14" s="6" t="s">
        <v>20</v>
      </c>
      <c r="E14" s="6" t="s">
        <v>25</v>
      </c>
      <c r="F14" s="6" t="s">
        <v>26</v>
      </c>
      <c r="G14" s="6" t="s">
        <v>27</v>
      </c>
      <c r="H14" s="6" t="s">
        <v>30</v>
      </c>
      <c r="I14" s="6" t="s">
        <v>34</v>
      </c>
      <c r="J14" s="6" t="s">
        <v>37</v>
      </c>
      <c r="K14" s="6" t="s">
        <v>39</v>
      </c>
      <c r="L14" s="6" t="s">
        <v>41</v>
      </c>
      <c r="M14" s="6" t="s">
        <v>43</v>
      </c>
      <c r="N14" s="6" t="s">
        <v>45</v>
      </c>
      <c r="O14" s="6" t="s">
        <v>47</v>
      </c>
      <c r="P14" s="6" t="s">
        <v>49</v>
      </c>
      <c r="Q14" s="6" t="s">
        <v>51</v>
      </c>
      <c r="R14" s="6" t="s">
        <v>53</v>
      </c>
      <c r="S14" s="6" t="s">
        <v>55</v>
      </c>
      <c r="T14" s="6" t="s">
        <v>57</v>
      </c>
      <c r="U14" s="6" t="s">
        <v>59</v>
      </c>
      <c r="V14" s="6" t="s">
        <v>60</v>
      </c>
      <c r="W14" s="6" t="s">
        <v>61</v>
      </c>
      <c r="X14" s="6" t="s">
        <v>62</v>
      </c>
    </row>
    <row r="15" spans="1:24" ht="16.5" customHeight="1" x14ac:dyDescent="0.25">
      <c r="B15" s="7" t="s">
        <v>13</v>
      </c>
      <c r="C15" s="7"/>
      <c r="D15" s="8">
        <f>IFERROR(IF(COUNT(Điểm[[#This Row],[Cột_6]:[Cột_22]])=0,"",SUM(Điểm[[#This Row],[Cột_6]:[Cột_22]])/Tổng_điểm),"")</f>
        <v>0.91</v>
      </c>
      <c r="E15" s="9">
        <f>IF(COUNT(Điểm[[#This Row],[Cột_6]:[Cột_22]])=0,"",SUM(Điểm[[#This Row],[Cột_6]:[Cột_22]]))</f>
        <v>182</v>
      </c>
      <c r="F15" s="7" t="str">
        <f>IFERROR(IF(Điểm[[#This Row],[Trung bình]]&lt;&gt;"",HLOOKUP(Điểm[[#This Row],[Trung bình]]*Tổng_điểm,Bảng_điểm,3),""),0)</f>
        <v>A-</v>
      </c>
      <c r="G15" s="10">
        <f>IFERROR(IF(Điểm[[#This Row],[Trung bình]]&lt;&gt;"",HLOOKUP(Điểm[[#This Row],[Trung bình]]*Tổng_điểm,Bảng_điểm,4),""),0)</f>
        <v>3.67</v>
      </c>
      <c r="H15" s="7">
        <v>45</v>
      </c>
      <c r="I15" s="7">
        <v>45</v>
      </c>
      <c r="J15" s="7">
        <v>92</v>
      </c>
      <c r="K15" s="7"/>
      <c r="L15" s="7"/>
      <c r="M15" s="7"/>
      <c r="N15" s="7"/>
      <c r="O15" s="7"/>
      <c r="P15" s="7"/>
      <c r="Q15" s="7"/>
      <c r="R15" s="7"/>
      <c r="S15" s="7"/>
      <c r="T15" s="7"/>
      <c r="U15" s="7"/>
      <c r="V15" s="7"/>
      <c r="W15" s="7"/>
      <c r="X15" s="7"/>
    </row>
    <row r="16" spans="1:24" ht="16.5" customHeight="1" x14ac:dyDescent="0.25">
      <c r="B16" s="7" t="s">
        <v>14</v>
      </c>
      <c r="C16" s="7"/>
      <c r="D16" s="8">
        <f>IFERROR(IF(COUNT(Điểm[[#This Row],[Cột_6]:[Cột_22]])=0,"",SUM(Điểm[[#This Row],[Cột_6]:[Cột_22]])/Tổng_điểm),"")</f>
        <v>1</v>
      </c>
      <c r="E16" s="9">
        <f>IF(COUNT(Điểm[[#This Row],[Cột_6]:[Cột_22]])=0,"",SUM(Điểm[[#This Row],[Cột_6]:[Cột_22]]))</f>
        <v>200</v>
      </c>
      <c r="F16" s="7" t="str">
        <f>IFERROR(IF(Điểm[[#This Row],[Trung bình]]&lt;&gt;"",HLOOKUP(Điểm[[#This Row],[Trung bình]]*Tổng_điểm,Bảng_điểm,3),""),0)</f>
        <v>A+</v>
      </c>
      <c r="G16" s="10">
        <f>IFERROR(IF(Điểm[[#This Row],[Trung bình]]&lt;&gt;"",HLOOKUP(Điểm[[#This Row],[Trung bình]]*Tổng_điểm,Bảng_điểm,4),""),0)</f>
        <v>4</v>
      </c>
      <c r="H16" s="7">
        <v>50</v>
      </c>
      <c r="I16" s="7">
        <v>50</v>
      </c>
      <c r="J16" s="7">
        <v>100</v>
      </c>
      <c r="K16" s="7"/>
      <c r="L16" s="7"/>
      <c r="M16" s="7"/>
      <c r="N16" s="7"/>
      <c r="O16" s="7"/>
      <c r="P16" s="7"/>
      <c r="Q16" s="7"/>
      <c r="R16" s="7"/>
      <c r="S16" s="7"/>
      <c r="T16" s="7"/>
      <c r="U16" s="7"/>
      <c r="V16" s="7"/>
      <c r="W16" s="7"/>
      <c r="X16" s="7"/>
    </row>
    <row r="17" spans="2:24" ht="16.5" customHeight="1" x14ac:dyDescent="0.25">
      <c r="B17" s="7"/>
      <c r="C17" s="7"/>
      <c r="D17" s="8" t="str">
        <f>IFERROR(IF(COUNT(Điểm[[#This Row],[Cột_6]:[Cột_22]])=0,"",SUM(Điểm[[#This Row],[Cột_6]:[Cột_22]])/Tổng_điểm),"")</f>
        <v/>
      </c>
      <c r="E17" s="9" t="str">
        <f>IF(COUNT(Điểm[[#This Row],[Cột_6]:[Cột_22]])=0,"",SUM(Điểm[[#This Row],[Cột_6]:[Cột_22]]))</f>
        <v/>
      </c>
      <c r="F17" s="7" t="str">
        <f>IFERROR(IF(Điểm[[#This Row],[Trung bình]]&lt;&gt;"",HLOOKUP(Điểm[[#This Row],[Trung bình]]*Tổng_điểm,Bảng_điểm,3),""),0)</f>
        <v/>
      </c>
      <c r="G17" s="10" t="str">
        <f>IFERROR(IF(Điểm[[#This Row],[Trung bình]]&lt;&gt;"",HLOOKUP(Điểm[[#This Row],[Trung bình]]*Tổng_điểm,Bảng_điểm,4),""),0)</f>
        <v/>
      </c>
      <c r="H17" s="7"/>
      <c r="I17" s="7"/>
      <c r="J17" s="7"/>
      <c r="K17" s="7"/>
      <c r="L17" s="7"/>
      <c r="M17" s="7"/>
      <c r="N17" s="7"/>
      <c r="O17" s="7"/>
      <c r="P17" s="7"/>
      <c r="Q17" s="7"/>
      <c r="R17" s="7"/>
      <c r="S17" s="7"/>
      <c r="T17" s="7"/>
      <c r="U17" s="7"/>
      <c r="V17" s="7"/>
      <c r="W17" s="7"/>
      <c r="X17" s="7"/>
    </row>
    <row r="18" spans="2:24" ht="16.5" customHeight="1" x14ac:dyDescent="0.25">
      <c r="B18" s="7"/>
      <c r="C18" s="7"/>
      <c r="D18" s="8" t="str">
        <f>IFERROR(IF(COUNT(Điểm[[#This Row],[Cột_6]:[Cột_22]])=0,"",SUM(Điểm[[#This Row],[Cột_6]:[Cột_22]])/Tổng_điểm),"")</f>
        <v/>
      </c>
      <c r="E18" s="9" t="str">
        <f>IF(COUNT(Điểm[[#This Row],[Cột_6]:[Cột_22]])=0,"",SUM(Điểm[[#This Row],[Cột_6]:[Cột_22]]))</f>
        <v/>
      </c>
      <c r="F18" s="7" t="str">
        <f>IFERROR(IF(Điểm[[#This Row],[Trung bình]]&lt;&gt;"",HLOOKUP(Điểm[[#This Row],[Trung bình]]*Tổng_điểm,Bảng_điểm,3),""),0)</f>
        <v/>
      </c>
      <c r="G18" s="10" t="str">
        <f>IFERROR(IF(Điểm[[#This Row],[Trung bình]]&lt;&gt;"",HLOOKUP(Điểm[[#This Row],[Trung bình]]*Tổng_điểm,Bảng_điểm,4),""),0)</f>
        <v/>
      </c>
      <c r="H18" s="7"/>
      <c r="I18" s="7"/>
      <c r="J18" s="7"/>
      <c r="K18" s="7"/>
      <c r="L18" s="7"/>
      <c r="M18" s="7"/>
      <c r="N18" s="7"/>
      <c r="O18" s="7"/>
      <c r="P18" s="7"/>
      <c r="Q18" s="7"/>
      <c r="R18" s="7"/>
      <c r="S18" s="7"/>
      <c r="T18" s="7"/>
      <c r="U18" s="7"/>
      <c r="V18" s="7"/>
      <c r="W18" s="7"/>
      <c r="X18" s="7"/>
    </row>
    <row r="19" spans="2:24" ht="16.5" customHeight="1" x14ac:dyDescent="0.25">
      <c r="B19" s="7"/>
      <c r="C19" s="7"/>
      <c r="D19" s="8" t="str">
        <f>IFERROR(IF(COUNT(Điểm[[#This Row],[Cột_6]:[Cột_22]])=0,"",SUM(Điểm[[#This Row],[Cột_6]:[Cột_22]])/Tổng_điểm),"")</f>
        <v/>
      </c>
      <c r="E19" s="9" t="str">
        <f>IF(COUNT(Điểm[[#This Row],[Cột_6]:[Cột_22]])=0,"",SUM(Điểm[[#This Row],[Cột_6]:[Cột_22]]))</f>
        <v/>
      </c>
      <c r="F19" s="7" t="str">
        <f>IFERROR(IF(Điểm[[#This Row],[Trung bình]]&lt;&gt;"",HLOOKUP(Điểm[[#This Row],[Trung bình]]*Tổng_điểm,Bảng_điểm,3),""),0)</f>
        <v/>
      </c>
      <c r="G19" s="10" t="str">
        <f>IFERROR(IF(Điểm[[#This Row],[Trung bình]]&lt;&gt;"",HLOOKUP(Điểm[[#This Row],[Trung bình]]*Tổng_điểm,Bảng_điểm,4),""),0)</f>
        <v/>
      </c>
      <c r="H19" s="7"/>
      <c r="I19" s="7"/>
      <c r="J19" s="7"/>
      <c r="K19" s="7"/>
      <c r="L19" s="7"/>
      <c r="M19" s="7"/>
      <c r="N19" s="7"/>
      <c r="O19" s="7"/>
      <c r="P19" s="7"/>
      <c r="Q19" s="7"/>
      <c r="R19" s="7"/>
      <c r="S19" s="7"/>
      <c r="T19" s="7"/>
      <c r="U19" s="7"/>
      <c r="V19" s="7"/>
      <c r="W19" s="7"/>
      <c r="X19" s="7"/>
    </row>
    <row r="20" spans="2:24" ht="16.5" customHeight="1" x14ac:dyDescent="0.25">
      <c r="B20" s="30"/>
      <c r="C20" s="30"/>
      <c r="D20" s="30"/>
      <c r="E20" s="30"/>
      <c r="F20" s="30"/>
      <c r="G20" s="30"/>
    </row>
    <row r="21" spans="2:24" ht="16.5" customHeight="1" x14ac:dyDescent="0.25">
      <c r="B21" s="36" t="s">
        <v>15</v>
      </c>
      <c r="C21" s="37"/>
      <c r="D21" s="38" t="s">
        <v>20</v>
      </c>
      <c r="E21" s="38"/>
      <c r="F21" s="23" t="s">
        <v>26</v>
      </c>
      <c r="G21" s="23" t="s">
        <v>27</v>
      </c>
      <c r="H21" t="s">
        <v>31</v>
      </c>
      <c r="I21" t="s">
        <v>31</v>
      </c>
      <c r="J21" t="s">
        <v>31</v>
      </c>
      <c r="K21" t="s">
        <v>31</v>
      </c>
      <c r="L21" t="s">
        <v>31</v>
      </c>
      <c r="M21" t="s">
        <v>31</v>
      </c>
      <c r="N21" t="s">
        <v>31</v>
      </c>
      <c r="O21" t="s">
        <v>31</v>
      </c>
      <c r="P21" t="s">
        <v>31</v>
      </c>
      <c r="Q21" t="s">
        <v>31</v>
      </c>
      <c r="R21" t="s">
        <v>31</v>
      </c>
    </row>
    <row r="22" spans="2:24" ht="16.5" customHeight="1" x14ac:dyDescent="0.25">
      <c r="B22" s="42" t="s">
        <v>16</v>
      </c>
      <c r="C22" s="42"/>
      <c r="D22" s="39">
        <f>IFERROR(AVERAGE(Điểm[[#All],[Trung bình]]),0)</f>
        <v>0.95500000000000007</v>
      </c>
      <c r="E22" s="39"/>
      <c r="F22" s="24" t="str">
        <f>IFERROR(HLOOKUP(D22*Tổng_điểm,Bảng_điểm,3),"")</f>
        <v>A</v>
      </c>
      <c r="G22" s="25">
        <f>IFERROR(AVERAGE(Điểm[[#All],[GPA]]),0)</f>
        <v>3.835</v>
      </c>
      <c r="H22" t="s">
        <v>31</v>
      </c>
      <c r="I22" t="s">
        <v>31</v>
      </c>
      <c r="J22" t="s">
        <v>31</v>
      </c>
      <c r="K22" t="s">
        <v>31</v>
      </c>
      <c r="L22" t="s">
        <v>31</v>
      </c>
      <c r="M22" t="s">
        <v>31</v>
      </c>
      <c r="N22" t="s">
        <v>31</v>
      </c>
      <c r="O22" t="s">
        <v>31</v>
      </c>
      <c r="P22" t="s">
        <v>31</v>
      </c>
      <c r="Q22" t="s">
        <v>31</v>
      </c>
      <c r="R22" t="s">
        <v>31</v>
      </c>
      <c r="S22" t="s">
        <v>31</v>
      </c>
      <c r="T22" t="s">
        <v>31</v>
      </c>
      <c r="U22" t="s">
        <v>31</v>
      </c>
      <c r="V22" t="s">
        <v>31</v>
      </c>
      <c r="W22" t="s">
        <v>31</v>
      </c>
      <c r="X22" t="s">
        <v>31</v>
      </c>
    </row>
    <row r="23" spans="2:24" ht="16.5" customHeight="1" x14ac:dyDescent="0.25">
      <c r="B23" s="43" t="s">
        <v>17</v>
      </c>
      <c r="C23" s="43"/>
      <c r="D23" s="40">
        <f>IFERROR(MAX(Điểm[[#All],[Trung bình]]),0)</f>
        <v>1</v>
      </c>
      <c r="E23" s="40"/>
      <c r="F23" s="26" t="str">
        <f>IFERROR(HLOOKUP(D23*Tổng_điểm,Bảng_điểm,3),"")</f>
        <v>A+</v>
      </c>
      <c r="G23" s="27">
        <f>IFERROR(MAX(Điểm[[#All],[GPA]]),0)</f>
        <v>4</v>
      </c>
      <c r="H23" t="s">
        <v>31</v>
      </c>
      <c r="I23" t="s">
        <v>31</v>
      </c>
      <c r="J23" t="s">
        <v>31</v>
      </c>
      <c r="K23" t="s">
        <v>31</v>
      </c>
      <c r="L23" t="s">
        <v>31</v>
      </c>
      <c r="M23" t="s">
        <v>31</v>
      </c>
      <c r="N23" t="s">
        <v>31</v>
      </c>
      <c r="O23" t="s">
        <v>31</v>
      </c>
      <c r="P23" t="s">
        <v>31</v>
      </c>
      <c r="Q23" t="s">
        <v>31</v>
      </c>
      <c r="R23" t="s">
        <v>31</v>
      </c>
      <c r="S23" t="s">
        <v>31</v>
      </c>
      <c r="T23" t="s">
        <v>31</v>
      </c>
      <c r="U23" t="s">
        <v>31</v>
      </c>
      <c r="V23" t="s">
        <v>31</v>
      </c>
      <c r="W23" t="s">
        <v>31</v>
      </c>
      <c r="X23" t="s">
        <v>31</v>
      </c>
    </row>
    <row r="24" spans="2:24" ht="16.5" customHeight="1" x14ac:dyDescent="0.25">
      <c r="B24" s="44" t="s">
        <v>18</v>
      </c>
      <c r="C24" s="44"/>
      <c r="D24" s="41">
        <f>IFERROR(MIN(Điểm[[#All],[Trung bình]]),0)</f>
        <v>0.91</v>
      </c>
      <c r="E24" s="41"/>
      <c r="F24" s="24" t="str">
        <f>IFERROR(HLOOKUP(D24*Tổng_điểm,Bảng_điểm,3),"")</f>
        <v>A-</v>
      </c>
      <c r="G24" s="25">
        <f>IFERROR(MIN(Điểm[[#All],[GPA]]),0)</f>
        <v>3.67</v>
      </c>
      <c r="H24" t="s">
        <v>31</v>
      </c>
      <c r="I24" t="s">
        <v>31</v>
      </c>
      <c r="J24" t="s">
        <v>31</v>
      </c>
      <c r="K24" t="s">
        <v>31</v>
      </c>
      <c r="L24" t="s">
        <v>31</v>
      </c>
      <c r="M24" t="s">
        <v>31</v>
      </c>
      <c r="N24" t="s">
        <v>31</v>
      </c>
      <c r="O24" t="s">
        <v>31</v>
      </c>
      <c r="P24" t="s">
        <v>31</v>
      </c>
      <c r="Q24" t="s">
        <v>31</v>
      </c>
      <c r="R24" t="s">
        <v>31</v>
      </c>
      <c r="S24" t="s">
        <v>31</v>
      </c>
      <c r="T24" t="s">
        <v>31</v>
      </c>
      <c r="U24" t="s">
        <v>31</v>
      </c>
      <c r="V24" t="s">
        <v>31</v>
      </c>
      <c r="W24" t="s">
        <v>31</v>
      </c>
      <c r="X24" t="s">
        <v>31</v>
      </c>
    </row>
  </sheetData>
  <mergeCells count="16">
    <mergeCell ref="B21:C21"/>
    <mergeCell ref="D21:E21"/>
    <mergeCell ref="D22:E22"/>
    <mergeCell ref="D23:E23"/>
    <mergeCell ref="D24:E24"/>
    <mergeCell ref="B22:C22"/>
    <mergeCell ref="B23:C23"/>
    <mergeCell ref="B24:C24"/>
    <mergeCell ref="B20:G20"/>
    <mergeCell ref="B2:G3"/>
    <mergeCell ref="B4:G4"/>
    <mergeCell ref="E8:G8"/>
    <mergeCell ref="E9:G9"/>
    <mergeCell ref="E11:G11"/>
    <mergeCell ref="E12:G12"/>
    <mergeCell ref="B5:G7"/>
  </mergeCells>
  <phoneticPr fontId="0" type="noConversion"/>
  <dataValidations xWindow="172" yWindow="488" count="23">
    <dataValidation allowBlank="1" showInputMessage="1" showErrorMessage="1" prompt="Nhập Tên trường học vào ô này, Phần trăm, Điểm bằng chữ cái và GPA vào các ô I3 đến ô U6, tên Bài tập vào các ô từ H8 đến ô X8 và Tổng điểm vào các ô từ H9 đến ô X9" sqref="B1" xr:uid="{0CD494D9-E400-4C22-B46B-D6804A8E083D}"/>
    <dataValidation allowBlank="1" showInputMessage="1" showErrorMessage="1" prompt="Nhập Tên giáo viên vào ô này" sqref="B2:G3" xr:uid="{58C74D12-994E-4162-BFB8-7165A7DF41CC}"/>
    <dataValidation allowBlank="1" showInputMessage="1" showErrorMessage="1" prompt="Nhập Tên dự án hoặc Tên lớp học vào ô này" sqref="B4:G4" xr:uid="{673DA92E-0E02-4BBB-9B45-FB653BA7B809}"/>
    <dataValidation allowBlank="1" showInputMessage="1" showErrorMessage="1" prompt="Nhập Năm, Học kỳ hoặc Quý vào ô này" sqref="B5:G5" xr:uid="{6E8E0B91-4799-41C4-A294-B49458E38C0C}"/>
    <dataValidation allowBlank="1" showInputMessage="1" showErrorMessage="1" prompt="Nhập Điểm số vào hàng này, từ ô I3 đến ô U3" sqref="H3" xr:uid="{5191DEA1-1B80-4639-B673-8002E7943C98}"/>
    <dataValidation allowBlank="1" showInputMessage="1" showErrorMessage="1" prompt="Nhập Phần trăm vào hàng này, từ ô I4 đến ô U4" sqref="H4" xr:uid="{43944B48-1536-47B9-A16F-A7AC41041F29}"/>
    <dataValidation allowBlank="1" showInputMessage="1" showErrorMessage="1" prompt="Nhập Điểm bằng chữ cái vào hàng này, từ ô I5 đến ô U5" sqref="H5" xr:uid="{0729B9AB-2440-4768-93C7-2C02FA95FCDB}"/>
    <dataValidation allowBlank="1" showInputMessage="1" showErrorMessage="1" prompt="Nhập GPA vào hàng này, từ ô I6 đến ô U6" sqref="H6" xr:uid="{C7304C4A-1978-4E61-AEDA-A078ACF436C4}"/>
    <dataValidation allowBlank="1" showInputMessage="1" showErrorMessage="1" prompt="Tổng số bài tập và bài kiểm tra được tính toán tự động trong ô bên phải" sqref="E11" xr:uid="{24BB25A0-336D-4C68-9355-60F9773CA913}"/>
    <dataValidation allowBlank="1" showInputMessage="1" showErrorMessage="1" prompt="Tổng số bài tập và bài kiểm tra được tính toán tự động trong ô này" sqref="H11" xr:uid="{BAF24822-85E0-442E-BC39-DBB7AE3695F6}"/>
    <dataValidation allowBlank="1" showInputMessage="1" showErrorMessage="1" prompt="Tổng điểm có thể đạt được tính toán tự động trong ô bên phải" sqref="E12" xr:uid="{8363A578-A54D-4DAD-B93F-5473A252D468}"/>
    <dataValidation allowBlank="1" showInputMessage="1" showErrorMessage="1" prompt="Tổng điểm có thể đạt được tính toán tự động trong ô này. Nhập chi tiết vào bảng bắt đầu từ ô B14" sqref="H12" xr:uid="{A4E19BA5-168F-4EF0-B646-31C2785BDA1B}"/>
    <dataValidation allowBlank="1" showInputMessage="1" showErrorMessage="1" prompt="Nhập Tên học viên vào cột này, bên dưới đầu đề này" sqref="B14" xr:uid="{DA4B5A04-9C43-4B99-B8F9-C3889AA97DB5}"/>
    <dataValidation allowBlank="1" showInputMessage="1" showErrorMessage="1" prompt="Nhập ID học viên vào cột này, bên dưới đầu đề này" sqref="C14" xr:uid="{B364916E-D43B-48BC-B8A2-F3AF5D13F7FA}"/>
    <dataValidation allowBlank="1" showInputMessage="1" showErrorMessage="1" prompt="Điểm trung bình được tự động tính trong cột này, bên dưới đầu đề này" sqref="D14" xr:uid="{D8600198-5DC6-4879-8239-5FC04FCB4F1F}"/>
    <dataValidation allowBlank="1" showInputMessage="1" showErrorMessage="1" prompt="Điểm số được tự động tính toán trong cột này, bên dưới đầu đề này. Để thưởng thêm điểm tín chỉ, hãy thêm điểm cho một bài tập cao hơn tổng điểm có thể đạt đã được liệt kê" sqref="E14" xr:uid="{2AA1817F-74EA-4067-B27B-95D6C917BF62}"/>
    <dataValidation allowBlank="1" showInputMessage="1" showErrorMessage="1" prompt="Điểm bằng chữ cái được tính toán tự động trong cột này, bên dưới đầu đề này" sqref="F14" xr:uid="{42BAD4BA-08BA-4B43-A7DB-FA1F6F5951D4}"/>
    <dataValidation allowBlank="1" showInputMessage="1" showErrorMessage="1" prompt="GPA được tính toán tự động trong cột này, bên dưới đầu đề này" sqref="G14" xr:uid="{ED77C62C-EEC1-48DD-955F-21CFC938AD3F}"/>
    <dataValidation allowBlank="1" showInputMessage="1" showErrorMessage="1" prompt="Tạo Sổ điểm giáo viên dựa trên điểm trong trang tính này. Nhập Tên trường học vào ô B1, chi tiết học viên vào trong Bảng điểm, còn chi tiết về giáo viên và khóa học vào các ô từ B2 đến B5" sqref="A1" xr:uid="{8B6D4F40-13BD-407C-A193-5DE48B0C9C10}"/>
    <dataValidation allowBlank="1" showInputMessage="1" showErrorMessage="1" prompt="Nhập Tên bài tập hoặc bài kiểm tra vào các ô bên phải, từ ô H8 đến ô X8. Nhập cùng một tên bài tập hoặc bài kiểm tra đó làm tiêu đề cột trong bảng bắt đầu ở ô B14, từ cột H đến cột X" sqref="E8:G8" xr:uid="{9118142A-4C93-41D2-A39E-06263D43C238}"/>
    <dataValidation allowBlank="1" showInputMessage="1" showErrorMessage="1" prompt="Nhập Tổng điểm sẵn có vào hàng này, từ ô H9 đến ô X9. Tổng số bài tập và bài kiểm tra được tính toán tự động trong ô H11 và Tổng điểm có thể đạt ở ô H12" sqref="E9:G9" xr:uid="{0986D139-FBA5-4027-9C32-8335FC47604C}"/>
    <dataValidation allowBlank="1" showInputMessage="1" showErrorMessage="1" prompt="Tùy chỉnh các tiêu đề cột bằng Tên bài tập hoặc bài kiểm tra được nhập trong ô H8 đến ô X8 và chi tiết trong cột bên dưới đầu đề này" sqref="H14:X14" xr:uid="{3D2E48A2-3458-4BA7-BBC7-31022F211EB6}"/>
    <dataValidation allowBlank="1" showInputMessage="1" showErrorMessage="1" prompt="Các tiêu đề Tóm tắt về lớp học nằm trong cột này, bên dưới đầu đề này, từ ô B22 đến ô B24" sqref="B21:C21" xr:uid="{6E3404F4-EBB1-4787-8F72-8E34A5E06EDA}"/>
  </dataValidations>
  <printOptions horizontalCentered="1"/>
  <pageMargins left="0.4" right="0.4" top="0.4" bottom="0.4" header="0.3" footer="0.3"/>
  <pageSetup paperSize="9" fitToHeight="0" orientation="landscape" r:id="rId1"/>
  <headerFooter alignWithMargins="0"/>
  <ignoredErrors>
    <ignoredError sqref="D15:D19 E15:E19" emptyCellReference="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BFCBEB5C-FDDA-48BB-8081-C9EBB67CE9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3E1411-0BA4-47C2-8B14-484FA6C10D62}">
  <ds:schemaRefs>
    <ds:schemaRef ds:uri="http://schemas.microsoft.com/sharepoint/v3/contenttype/forms"/>
  </ds:schemaRefs>
</ds:datastoreItem>
</file>

<file path=customXml/itemProps3.xml><?xml version="1.0" encoding="utf-8"?>
<ds:datastoreItem xmlns:ds="http://schemas.openxmlformats.org/officeDocument/2006/customXml" ds:itemID="{B167FE6B-9731-4CCB-A146-E7AE711D8176}">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Trang tính</vt:lpstr>
      </vt:variant>
      <vt:variant>
        <vt:i4>2</vt:i4>
      </vt:variant>
      <vt:variant>
        <vt:lpstr>Phạm vi Có tên</vt:lpstr>
      </vt:variant>
      <vt:variant>
        <vt:i4>7</vt:i4>
      </vt:variant>
    </vt:vector>
  </HeadingPairs>
  <TitlesOfParts>
    <vt:vector size="9" baseType="lpstr">
      <vt:lpstr>CÁCH SỬ DỤNG SỔ LÀM VIỆC NÀY</vt:lpstr>
      <vt:lpstr>SỔ ĐIỂM</vt:lpstr>
      <vt:lpstr>Bảng_điểm</vt:lpstr>
      <vt:lpstr>Tiêu_đề_1</vt:lpstr>
      <vt:lpstr>Tổng_điểm</vt:lpstr>
      <vt:lpstr>Vùng_tiêu_đề_1..G24.1</vt:lpstr>
      <vt:lpstr>Vùng_tiêu_đề_hàng_1..U6</vt:lpstr>
      <vt:lpstr>Vùng_tiêu_đề_hàng_2..X9</vt:lpstr>
      <vt:lpstr>Vùng_tiêu_đề_hàng_3..H12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2018-12-01T19:02:17Z</dcterms:created>
  <dcterms:modified xsi:type="dcterms:W3CDTF">2019-01-29T08:40:34Z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