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drawings/drawing2.xml" ContentType="application/vnd.openxmlformats-officedocument.drawing+xml"/>
  <Override PartName="/xl/tables/table1.xml" ContentType="application/vnd.openxmlformats-officedocument.spreadsheetml.table+xml"/>
  <Override PartName="/xl/pivotTables/pivotTable2.xml" ContentType="application/vnd.openxmlformats-officedocument.spreadsheetml.pivot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09"/>
  <workbookPr codeName="ThisWorkbook" hidePivotFieldList="1"/>
  <mc:AlternateContent xmlns:mc="http://schemas.openxmlformats.org/markup-compatibility/2006">
    <mc:Choice Requires="x15">
      <x15ac:absPath xmlns:x15ac="http://schemas.microsoft.com/office/spreadsheetml/2010/11/ac" url="C:\MIC_060\Template\HOAllSep\Excel\"/>
    </mc:Choice>
  </mc:AlternateContent>
  <bookViews>
    <workbookView xWindow="0" yWindow="0" windowWidth="20490" windowHeight="7515" tabRatio="685" activeTab="2"/>
  </bookViews>
  <sheets>
    <sheet name="B.Cáo Ngân sách Hàng tháng" sheetId="4" r:id="rId1"/>
    <sheet name="Chi phí Hàng tháng" sheetId="1" r:id="rId2"/>
    <sheet name="Dữ liệu Thêm" sheetId="5" r:id="rId3"/>
  </sheets>
  <definedNames>
    <definedName name="Bộcắt_Thể_loại">#N/A</definedName>
    <definedName name="BudgetCategory">BudgetCategoryLookup[Tra cứu Loại Ngân sách]</definedName>
    <definedName name="_xlnm.Print_Titles" localSheetId="0">'B.Cáo Ngân sách Hàng tháng'!$J:$J,'B.Cáo Ngân sách Hàng tháng'!$10:$10</definedName>
    <definedName name="_xlnm.Print_Titles" localSheetId="1">'Chi phí Hàng tháng'!$2:$2</definedName>
  </definedNames>
  <calcPr calcId="152511"/>
  <pivotCaches>
    <pivotCache cacheId="4" r:id="rId4"/>
  </pivotCaches>
  <extLst>
    <ext xmlns:x14="http://schemas.microsoft.com/office/spreadsheetml/2009/9/main" uri="{BBE1A952-AA13-448e-AADC-164F8A28A991}">
      <x14:slicerCaches>
        <x14:slicerCache r:id="rId5"/>
      </x14:slicerCaches>
    </ext>
    <ext xmlns:x14="http://schemas.microsoft.com/office/spreadsheetml/2009/9/main" uri="{79F54976-1DA5-4618-B147-4CDE4B953A38}">
      <x14:workbookPr/>
    </ext>
  </extLst>
</workbook>
</file>

<file path=xl/calcChain.xml><?xml version="1.0" encoding="utf-8"?>
<calcChain xmlns="http://schemas.openxmlformats.org/spreadsheetml/2006/main">
  <c r="D17" i="4" l="1"/>
  <c r="D11" i="4"/>
  <c r="D62" i="1" l="1"/>
  <c r="G13" i="4"/>
  <c r="G3" i="4"/>
  <c r="G61" i="1"/>
  <c r="F61" i="1"/>
  <c r="G60" i="1"/>
  <c r="F60" i="1"/>
  <c r="G59" i="1"/>
  <c r="F59" i="1"/>
  <c r="G58" i="1"/>
  <c r="F58" i="1"/>
  <c r="G57" i="1"/>
  <c r="F57" i="1"/>
  <c r="G56" i="1"/>
  <c r="F56" i="1"/>
  <c r="G55" i="1"/>
  <c r="F55" i="1"/>
  <c r="G54" i="1"/>
  <c r="F54" i="1"/>
  <c r="G53" i="1"/>
  <c r="F53" i="1"/>
  <c r="G52" i="1"/>
  <c r="F52" i="1"/>
  <c r="G51" i="1"/>
  <c r="F51" i="1"/>
  <c r="G50" i="1"/>
  <c r="F50" i="1"/>
  <c r="G49" i="1"/>
  <c r="F49" i="1"/>
  <c r="G48" i="1"/>
  <c r="F48" i="1"/>
  <c r="G47" i="1"/>
  <c r="F47" i="1"/>
  <c r="G46" i="1"/>
  <c r="F46" i="1"/>
  <c r="G45" i="1"/>
  <c r="F45" i="1"/>
  <c r="G44" i="1"/>
  <c r="F44" i="1"/>
  <c r="G43" i="1"/>
  <c r="F43" i="1"/>
  <c r="G42" i="1"/>
  <c r="F42" i="1"/>
  <c r="G41" i="1"/>
  <c r="F41" i="1"/>
  <c r="G40" i="1"/>
  <c r="F40" i="1"/>
  <c r="G39" i="1"/>
  <c r="F39" i="1"/>
  <c r="G38" i="1"/>
  <c r="F38" i="1"/>
  <c r="G37" i="1"/>
  <c r="F37" i="1"/>
  <c r="G36" i="1"/>
  <c r="F36" i="1"/>
  <c r="G35" i="1"/>
  <c r="F35" i="1"/>
  <c r="G34" i="1"/>
  <c r="F34" i="1"/>
  <c r="G33" i="1"/>
  <c r="F33" i="1"/>
  <c r="G32" i="1"/>
  <c r="F32" i="1"/>
  <c r="G31" i="1"/>
  <c r="F31" i="1"/>
  <c r="G30" i="1"/>
  <c r="F30" i="1"/>
  <c r="G29" i="1"/>
  <c r="F29" i="1"/>
  <c r="G28" i="1"/>
  <c r="F28" i="1"/>
  <c r="G27" i="1"/>
  <c r="F27" i="1"/>
  <c r="G26" i="1"/>
  <c r="F26" i="1"/>
  <c r="G25" i="1"/>
  <c r="F25" i="1"/>
  <c r="G24" i="1"/>
  <c r="F24" i="1"/>
  <c r="G23" i="1"/>
  <c r="F23" i="1"/>
  <c r="G22" i="1"/>
  <c r="F22" i="1"/>
  <c r="G21" i="1"/>
  <c r="F21" i="1"/>
  <c r="G20" i="1"/>
  <c r="F20" i="1"/>
  <c r="G19" i="1"/>
  <c r="F19" i="1"/>
  <c r="G18" i="1"/>
  <c r="F18" i="1"/>
  <c r="G17" i="1"/>
  <c r="F17" i="1"/>
  <c r="G16" i="1"/>
  <c r="F16" i="1"/>
  <c r="G15" i="1"/>
  <c r="F15" i="1"/>
  <c r="G14" i="1"/>
  <c r="F14" i="1"/>
  <c r="G13" i="1"/>
  <c r="F13" i="1"/>
  <c r="G12" i="1"/>
  <c r="F12" i="1"/>
  <c r="G11" i="1"/>
  <c r="F11" i="1"/>
  <c r="G10" i="1"/>
  <c r="F10" i="1"/>
  <c r="G9" i="1"/>
  <c r="F9" i="1"/>
  <c r="G8" i="1"/>
  <c r="F8" i="1"/>
  <c r="G7" i="1"/>
  <c r="F7" i="1"/>
  <c r="G6" i="1"/>
  <c r="F6" i="1"/>
  <c r="G5" i="1"/>
  <c r="F5" i="1"/>
  <c r="G4" i="1"/>
  <c r="F4" i="1"/>
  <c r="E62" i="1"/>
  <c r="G8" i="4"/>
  <c r="G3" i="1"/>
  <c r="F3" i="1"/>
  <c r="F62" i="1"/>
  <c r="G4" i="4"/>
  <c r="G5" i="4"/>
</calcChain>
</file>

<file path=xl/sharedStrings.xml><?xml version="1.0" encoding="utf-8"?>
<sst xmlns="http://schemas.openxmlformats.org/spreadsheetml/2006/main" count="197" uniqueCount="97">
  <si>
    <t>Chi phí Hàng tháng</t>
  </si>
  <si>
    <t>Mô tả</t>
  </si>
  <si>
    <t>Thể loại</t>
  </si>
  <si>
    <t>Chi phí theo Kế hoạch</t>
  </si>
  <si>
    <t>Chi phí Thực tế</t>
  </si>
  <si>
    <t>Chênh lệch</t>
  </si>
  <si>
    <t>Tổng quan Chi phí Thực tế</t>
  </si>
  <si>
    <t>Hoạt động ngoại khóa</t>
  </si>
  <si>
    <t>Dược phẩm</t>
  </si>
  <si>
    <t>Đồ dùng học tập</t>
  </si>
  <si>
    <t>Học phí</t>
  </si>
  <si>
    <t>Hòa nhạc</t>
  </si>
  <si>
    <t>Trình diễn trực tiếp</t>
  </si>
  <si>
    <t>Phim</t>
  </si>
  <si>
    <t>Âm nhạc (CD, tải xuống, vân vân)</t>
  </si>
  <si>
    <t>Sự kiện Thể thao</t>
  </si>
  <si>
    <t>Video/DVD (Mua)</t>
  </si>
  <si>
    <t>Video/DVD (Thuê)</t>
  </si>
  <si>
    <t>Ăn ngoài</t>
  </si>
  <si>
    <t>Thực phẩm</t>
  </si>
  <si>
    <t>Từ thiện 1</t>
  </si>
  <si>
    <t>Từ thiện 2</t>
  </si>
  <si>
    <t>Quà tặng 1</t>
  </si>
  <si>
    <t>Quà tặng 2</t>
  </si>
  <si>
    <t>Cáp/Vệ tinh</t>
  </si>
  <si>
    <t>Điện</t>
  </si>
  <si>
    <t>Khí đốt</t>
  </si>
  <si>
    <t>Dịch vụ Dọn Nhà</t>
  </si>
  <si>
    <t>Bảo trì</t>
  </si>
  <si>
    <t>Thế chấp hoặc Thuê</t>
  </si>
  <si>
    <t>Khí đốt tự nhiên/dầu</t>
  </si>
  <si>
    <t>Dịch vụ trực tuyến/internet</t>
  </si>
  <si>
    <t>Điện thoại (Di động)</t>
  </si>
  <si>
    <t>Điện thoại (Nhà)</t>
  </si>
  <si>
    <t>Vật tư</t>
  </si>
  <si>
    <t>Xử lý Chất thải và Tái chế</t>
  </si>
  <si>
    <t>Nước và Thoát nước</t>
  </si>
  <si>
    <t>Sức khỏe</t>
  </si>
  <si>
    <t>Nhà</t>
  </si>
  <si>
    <t>Cuộc sống</t>
  </si>
  <si>
    <t>Thẻ Tín dụng 1</t>
  </si>
  <si>
    <t>Thẻ Tín dụng 2</t>
  </si>
  <si>
    <t>Thẻ Tín dụng 3</t>
  </si>
  <si>
    <t>Cá nhân</t>
  </si>
  <si>
    <t>Sinh viên</t>
  </si>
  <si>
    <t>Quần áo</t>
  </si>
  <si>
    <t>Giặt Khô</t>
  </si>
  <si>
    <t>Tóc/Móng</t>
  </si>
  <si>
    <t>Câu lạc bộ Sức khỏe</t>
  </si>
  <si>
    <t>Thức ăn</t>
  </si>
  <si>
    <t>Chải chuốt</t>
  </si>
  <si>
    <t>Đồ chơi</t>
  </si>
  <si>
    <t>Tài khoản đầu tư</t>
  </si>
  <si>
    <t>Tài khoản hưu trí</t>
  </si>
  <si>
    <t>Liên đoàn</t>
  </si>
  <si>
    <t>Địa phương</t>
  </si>
  <si>
    <t>Bang</t>
  </si>
  <si>
    <t>Vé xe buýt/Taxi</t>
  </si>
  <si>
    <t>Nhiên liệu</t>
  </si>
  <si>
    <t>Bảo hiểm</t>
  </si>
  <si>
    <t xml:space="preserve">Giấy phép </t>
  </si>
  <si>
    <t>Phí đỗ xe</t>
  </si>
  <si>
    <t>Thanh toán phương tiện đi lại</t>
  </si>
  <si>
    <t>Tổng cộng</t>
  </si>
  <si>
    <t>Vay</t>
  </si>
  <si>
    <t>Chăm sóc Cá nhân</t>
  </si>
  <si>
    <t>Vật nuôi</t>
  </si>
  <si>
    <t>Tiết kiệm hoặc Đầu tư</t>
  </si>
  <si>
    <t>Thuế</t>
  </si>
  <si>
    <t>Phương tiện đi lại</t>
  </si>
  <si>
    <t>Con cái</t>
  </si>
  <si>
    <t>Giải trí</t>
  </si>
  <si>
    <t>Quà tặng và Từ thiện</t>
  </si>
  <si>
    <t>Nhà ở</t>
  </si>
  <si>
    <t>Tra cứu Loại Ngân sách</t>
  </si>
  <si>
    <t>PivotTable cho biểu đồ Tổng quan Ngân sách</t>
  </si>
  <si>
    <t>Tra cứu Danh sách cho Thể loại Chi tiết Ngân sách</t>
  </si>
  <si>
    <t>Tổng của Chi phí Thực tế</t>
  </si>
  <si>
    <t>Tổng của Chênh lệch</t>
  </si>
  <si>
    <t>Tổng của Chi phí theo Kế hoạch</t>
  </si>
  <si>
    <r>
      <t xml:space="preserve">Bấm phải chuột vào PivotTable dưới đây và sau đó bấm </t>
    </r>
    <r>
      <rPr>
        <b/>
        <i/>
        <sz val="10"/>
        <color theme="1"/>
        <rFont val="Times New Roman"/>
        <family val="1"/>
        <charset val="163"/>
      </rPr>
      <t>Làm mới</t>
    </r>
    <r>
      <rPr>
        <i/>
        <sz val="10"/>
        <color theme="1"/>
        <rFont val="Times New Roman"/>
        <family val="1"/>
        <charset val="163"/>
      </rPr>
      <t xml:space="preserve"> để cập nhật</t>
    </r>
  </si>
  <si>
    <t>Tóm tắt Ngân sách</t>
  </si>
  <si>
    <t>Tổng quan về Ngân sách</t>
  </si>
  <si>
    <t>Số dư</t>
  </si>
  <si>
    <t>Số dư theo Kế hoạch</t>
  </si>
  <si>
    <t>(Theo kế hoạch trừ chi phí)</t>
  </si>
  <si>
    <t xml:space="preserve">Số dư Thực tế </t>
  </si>
  <si>
    <t>(Thực tế trừ chi phí)</t>
  </si>
  <si>
    <t>(Thực tế trừ theo kế hoạch)</t>
  </si>
  <si>
    <t>Thu nhập</t>
  </si>
  <si>
    <t>Chi phí</t>
  </si>
  <si>
    <t>THỰC TẾ</t>
  </si>
  <si>
    <t>THEO KẾ HOẠCH</t>
  </si>
  <si>
    <t>Thu nhập 1</t>
  </si>
  <si>
    <t>Thu nhập 2</t>
  </si>
  <si>
    <t>Thu nhập thêm</t>
  </si>
  <si>
    <t>Tổng thu nhập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</si>
</sst>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_);\(&quot;$&quot;#,##0\)"/>
    <numFmt numFmtId="6" formatCode="&quot;$&quot;#,##0_);[Red]\(&quot;$&quot;#,##0\)"/>
    <numFmt numFmtId="164" formatCode="&quot;$&quot;#,##0"/>
    <numFmt numFmtId="165" formatCode="#,##0\ &quot;₫&quot;_);[Red]\(#,##0\ &quot;₫&quot;\)"/>
    <numFmt numFmtId="166" formatCode="#,##0\ &quot;₫&quot;_);\(#,##0\ &quot;₫&quot;\)"/>
  </numFmts>
  <fonts count="13" x14ac:knownFonts="1">
    <font>
      <sz val="10"/>
      <color theme="1"/>
      <name val="Franklin Gothic Book"/>
      <family val="2"/>
      <scheme val="minor"/>
    </font>
    <font>
      <b/>
      <sz val="18"/>
      <color theme="3"/>
      <name val="Cambria"/>
      <family val="2"/>
      <scheme val="major"/>
    </font>
    <font>
      <b/>
      <sz val="15"/>
      <color theme="3"/>
      <name val="Franklin Gothic Book"/>
      <family val="2"/>
      <scheme val="minor"/>
    </font>
    <font>
      <sz val="10"/>
      <color theme="1"/>
      <name val="Times New Roman"/>
      <family val="1"/>
      <charset val="163"/>
    </font>
    <font>
      <sz val="30"/>
      <color theme="3"/>
      <name val="Times New Roman"/>
      <family val="1"/>
      <charset val="163"/>
    </font>
    <font>
      <b/>
      <sz val="10"/>
      <color theme="3"/>
      <name val="Times New Roman"/>
      <family val="1"/>
      <charset val="163"/>
    </font>
    <font>
      <b/>
      <sz val="10"/>
      <color theme="4"/>
      <name val="Times New Roman"/>
      <family val="1"/>
      <charset val="163"/>
    </font>
    <font>
      <i/>
      <sz val="10"/>
      <color theme="1"/>
      <name val="Times New Roman"/>
      <family val="1"/>
      <charset val="163"/>
    </font>
    <font>
      <b/>
      <sz val="18"/>
      <color theme="3"/>
      <name val="Times New Roman"/>
      <family val="1"/>
      <charset val="163"/>
    </font>
    <font>
      <b/>
      <sz val="15"/>
      <color theme="3"/>
      <name val="Times New Roman"/>
      <family val="1"/>
      <charset val="163"/>
    </font>
    <font>
      <b/>
      <sz val="18"/>
      <color theme="4"/>
      <name val="Times New Roman"/>
      <family val="1"/>
      <charset val="163"/>
    </font>
    <font>
      <b/>
      <i/>
      <sz val="10"/>
      <color theme="1"/>
      <name val="Times New Roman"/>
      <family val="1"/>
      <charset val="163"/>
    </font>
    <font>
      <sz val="10"/>
      <color theme="1"/>
      <name val="Times New Roman"/>
    </font>
  </fonts>
  <fills count="3">
    <fill>
      <patternFill patternType="none"/>
    </fill>
    <fill>
      <patternFill patternType="gray125"/>
    </fill>
    <fill>
      <patternFill patternType="solid">
        <fgColor theme="0"/>
        <bgColor indexed="64"/>
      </patternFill>
    </fill>
  </fills>
  <borders count="10">
    <border>
      <left/>
      <right/>
      <top/>
      <bottom/>
      <diagonal/>
    </border>
    <border>
      <left/>
      <right/>
      <top/>
      <bottom style="thin">
        <color theme="0" tint="-0.249977111117893"/>
      </bottom>
      <diagonal/>
    </border>
    <border>
      <left/>
      <right style="thin">
        <color theme="0" tint="-0.249977111117893"/>
      </right>
      <top/>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top/>
      <bottom style="thin">
        <color theme="0" tint="-0.24994659260841701"/>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Alignment="0" applyProtection="0"/>
  </cellStyleXfs>
  <cellXfs count="58">
    <xf numFmtId="0" fontId="0" fillId="0" borderId="0" xfId="0"/>
    <xf numFmtId="0" fontId="3" fillId="0" borderId="0" xfId="0" applyFont="1"/>
    <xf numFmtId="0" fontId="4" fillId="0" borderId="1" xfId="1" applyFont="1" applyFill="1" applyBorder="1" applyAlignment="1">
      <alignment horizontal="left" vertical="center"/>
    </xf>
    <xf numFmtId="0" fontId="3" fillId="0" borderId="9" xfId="0" applyFont="1" applyBorder="1"/>
    <xf numFmtId="0" fontId="3" fillId="0" borderId="0" xfId="0" applyFont="1" applyFill="1" applyBorder="1"/>
    <xf numFmtId="6" fontId="3" fillId="0" borderId="0" xfId="0" applyNumberFormat="1" applyFont="1" applyFill="1" applyBorder="1"/>
    <xf numFmtId="6" fontId="3" fillId="0" borderId="0" xfId="0" applyNumberFormat="1" applyFont="1"/>
    <xf numFmtId="0" fontId="7" fillId="0" borderId="0" xfId="0" applyFont="1" applyAlignment="1">
      <alignment vertical="center"/>
    </xf>
    <xf numFmtId="165" fontId="3" fillId="0" borderId="0" xfId="0" applyNumberFormat="1" applyFont="1" applyFill="1" applyBorder="1"/>
    <xf numFmtId="165" fontId="3" fillId="0" borderId="0" xfId="0" applyNumberFormat="1" applyFont="1"/>
    <xf numFmtId="0" fontId="3" fillId="2" borderId="0" xfId="0" applyFont="1" applyFill="1"/>
    <xf numFmtId="0" fontId="4" fillId="2" borderId="1" xfId="1" applyFont="1" applyFill="1" applyBorder="1" applyAlignment="1">
      <alignment horizontal="left" vertical="center" indent="2"/>
    </xf>
    <xf numFmtId="0" fontId="3" fillId="2" borderId="1" xfId="0" applyFont="1" applyFill="1" applyBorder="1"/>
    <xf numFmtId="0" fontId="8" fillId="2" borderId="1" xfId="1" applyFont="1" applyFill="1" applyBorder="1" applyAlignment="1">
      <alignment vertical="center"/>
    </xf>
    <xf numFmtId="0" fontId="8" fillId="2" borderId="0" xfId="1" applyFont="1" applyFill="1" applyBorder="1" applyAlignment="1">
      <alignment vertical="center"/>
    </xf>
    <xf numFmtId="0" fontId="9" fillId="2" borderId="0" xfId="2" applyFont="1" applyFill="1" applyAlignment="1">
      <alignment textRotation="90"/>
    </xf>
    <xf numFmtId="0" fontId="10" fillId="2" borderId="0" xfId="2" applyFont="1" applyFill="1" applyBorder="1" applyAlignment="1">
      <alignment horizontal="left" vertical="center" indent="2"/>
    </xf>
    <xf numFmtId="0" fontId="3" fillId="2" borderId="0" xfId="0" applyFont="1" applyFill="1" applyBorder="1"/>
    <xf numFmtId="0" fontId="3" fillId="2" borderId="5" xfId="0" applyFont="1" applyFill="1" applyBorder="1"/>
    <xf numFmtId="0" fontId="8" fillId="2" borderId="0" xfId="1" applyFont="1" applyFill="1" applyBorder="1" applyAlignment="1">
      <alignment horizontal="center" vertical="center"/>
    </xf>
    <xf numFmtId="0" fontId="3" fillId="2" borderId="0" xfId="0" applyFont="1" applyFill="1" applyBorder="1" applyAlignment="1">
      <alignment horizontal="left" indent="2"/>
    </xf>
    <xf numFmtId="0" fontId="3" fillId="2" borderId="0" xfId="0" applyFont="1" applyFill="1" applyAlignment="1">
      <alignment horizontal="left" indent="8"/>
    </xf>
    <xf numFmtId="6" fontId="3" fillId="2" borderId="0" xfId="0" applyNumberFormat="1" applyFont="1" applyFill="1" applyBorder="1"/>
    <xf numFmtId="0" fontId="3" fillId="2" borderId="1" xfId="0" applyFont="1" applyFill="1" applyBorder="1" applyAlignment="1">
      <alignment horizontal="left"/>
    </xf>
    <xf numFmtId="6" fontId="3" fillId="2" borderId="1" xfId="0" applyNumberFormat="1" applyFont="1" applyFill="1" applyBorder="1"/>
    <xf numFmtId="0" fontId="10" fillId="2" borderId="5" xfId="2" applyFont="1" applyFill="1" applyBorder="1" applyAlignment="1">
      <alignment horizontal="left" vertical="center" indent="2"/>
    </xf>
    <xf numFmtId="6" fontId="3" fillId="2" borderId="5" xfId="0" applyNumberFormat="1" applyFont="1" applyFill="1" applyBorder="1"/>
    <xf numFmtId="6" fontId="9" fillId="2" borderId="6" xfId="2" applyNumberFormat="1" applyFont="1" applyFill="1" applyBorder="1" applyAlignment="1">
      <alignment vertical="center" textRotation="90"/>
    </xf>
    <xf numFmtId="0" fontId="10" fillId="2" borderId="5" xfId="2" applyFont="1" applyFill="1" applyBorder="1" applyAlignment="1">
      <alignment vertical="center"/>
    </xf>
    <xf numFmtId="0" fontId="7" fillId="0" borderId="9" xfId="0" applyFont="1" applyBorder="1" applyAlignment="1">
      <alignment horizontal="left" vertical="center" indent="2"/>
    </xf>
    <xf numFmtId="0" fontId="8" fillId="2" borderId="9" xfId="1" applyFont="1" applyFill="1" applyBorder="1" applyAlignment="1">
      <alignment horizontal="center" vertical="center"/>
    </xf>
    <xf numFmtId="6" fontId="9" fillId="2" borderId="2" xfId="2" applyNumberFormat="1" applyFont="1" applyFill="1" applyBorder="1" applyAlignment="1">
      <alignment vertical="center" textRotation="90"/>
    </xf>
    <xf numFmtId="0" fontId="9" fillId="2" borderId="0" xfId="2" applyFont="1" applyFill="1" applyBorder="1" applyAlignment="1">
      <alignment vertical="center"/>
    </xf>
    <xf numFmtId="164" fontId="3" fillId="2" borderId="0" xfId="0" applyNumberFormat="1" applyFont="1" applyFill="1" applyBorder="1" applyAlignment="1">
      <alignment vertical="center"/>
    </xf>
    <xf numFmtId="0" fontId="6" fillId="2" borderId="0" xfId="0" applyFont="1" applyFill="1" applyBorder="1"/>
    <xf numFmtId="0" fontId="5" fillId="2" borderId="1" xfId="0" applyFont="1" applyFill="1" applyBorder="1" applyAlignment="1">
      <alignment vertical="center"/>
    </xf>
    <xf numFmtId="6" fontId="9" fillId="2" borderId="3" xfId="2" applyNumberFormat="1" applyFont="1" applyFill="1" applyBorder="1" applyAlignment="1">
      <alignment vertical="center" textRotation="90"/>
    </xf>
    <xf numFmtId="0" fontId="5" fillId="2" borderId="8" xfId="0" applyFont="1" applyFill="1" applyBorder="1" applyAlignment="1">
      <alignment vertical="center"/>
    </xf>
    <xf numFmtId="164" fontId="3" fillId="2" borderId="1" xfId="0" applyNumberFormat="1" applyFont="1" applyFill="1" applyBorder="1" applyAlignment="1">
      <alignment vertical="center"/>
    </xf>
    <xf numFmtId="0" fontId="3" fillId="2" borderId="2" xfId="0" applyFont="1" applyFill="1" applyBorder="1"/>
    <xf numFmtId="164" fontId="3" fillId="2" borderId="0" xfId="0" applyNumberFormat="1" applyFont="1" applyFill="1" applyBorder="1" applyAlignment="1">
      <alignment horizontal="center" vertical="center"/>
    </xf>
    <xf numFmtId="0" fontId="5" fillId="2" borderId="1" xfId="0" applyFont="1" applyFill="1" applyBorder="1" applyAlignment="1">
      <alignment vertical="center" wrapText="1"/>
    </xf>
    <xf numFmtId="0" fontId="8" fillId="2" borderId="3" xfId="1" applyFont="1" applyFill="1" applyBorder="1" applyAlignment="1">
      <alignment vertical="center"/>
    </xf>
    <xf numFmtId="10" fontId="3" fillId="2" borderId="0" xfId="0" applyNumberFormat="1" applyFont="1" applyFill="1"/>
    <xf numFmtId="165" fontId="3" fillId="2" borderId="0" xfId="0" applyNumberFormat="1" applyFont="1" applyFill="1" applyBorder="1"/>
    <xf numFmtId="165" fontId="6" fillId="2" borderId="0" xfId="0" applyNumberFormat="1" applyFont="1" applyFill="1" applyBorder="1"/>
    <xf numFmtId="0" fontId="12" fillId="0" borderId="0" xfId="0" pivotButton="1" applyFont="1"/>
    <xf numFmtId="0" fontId="12" fillId="0" borderId="0" xfId="0" applyFont="1"/>
    <xf numFmtId="0" fontId="12" fillId="0" borderId="0" xfId="0" applyFont="1" applyAlignment="1">
      <alignment horizontal="left"/>
    </xf>
    <xf numFmtId="166" fontId="12" fillId="0" borderId="0" xfId="0" applyNumberFormat="1" applyFont="1"/>
    <xf numFmtId="0" fontId="12" fillId="0" borderId="0" xfId="0" applyNumberFormat="1" applyFont="1"/>
    <xf numFmtId="0" fontId="5" fillId="2" borderId="0" xfId="0" applyFont="1" applyFill="1" applyBorder="1" applyAlignment="1">
      <alignment horizontal="left" vertical="center" indent="2"/>
    </xf>
    <xf numFmtId="0" fontId="5" fillId="2" borderId="7" xfId="0" applyFont="1" applyFill="1" applyBorder="1" applyAlignment="1">
      <alignment horizontal="left" vertical="center" indent="2"/>
    </xf>
    <xf numFmtId="165" fontId="3" fillId="2" borderId="0" xfId="0" applyNumberFormat="1" applyFont="1" applyFill="1" applyBorder="1" applyAlignment="1">
      <alignment vertical="center"/>
    </xf>
    <xf numFmtId="0" fontId="5" fillId="2" borderId="4" xfId="0" applyFont="1" applyFill="1" applyBorder="1" applyAlignment="1">
      <alignment horizontal="left" vertical="center" indent="2"/>
    </xf>
    <xf numFmtId="165" fontId="3" fillId="2" borderId="5" xfId="0" applyNumberFormat="1" applyFont="1" applyFill="1" applyBorder="1" applyAlignment="1">
      <alignment vertical="center"/>
    </xf>
    <xf numFmtId="0" fontId="5" fillId="2" borderId="5" xfId="0" applyFont="1" applyFill="1" applyBorder="1" applyAlignment="1">
      <alignment horizontal="left" vertical="center" wrapText="1" indent="2"/>
    </xf>
    <xf numFmtId="0" fontId="5" fillId="2" borderId="0" xfId="0" applyFont="1" applyFill="1" applyBorder="1" applyAlignment="1">
      <alignment horizontal="left" vertical="center" wrapText="1" indent="2"/>
    </xf>
  </cellXfs>
  <cellStyles count="3">
    <cellStyle name="Bình thường" xfId="0" builtinId="0" customBuiltin="1"/>
    <cellStyle name="Đầu đề 1" xfId="2" builtinId="16" customBuiltin="1"/>
    <cellStyle name="Tiêu đề" xfId="1" builtinId="15"/>
  </cellStyles>
  <dxfs count="62">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numFmt numFmtId="166" formatCode="#,##0\ &quot;₫&quot;_);\(#,##0\ &quot;₫&quot;\)"/>
    </dxf>
    <dxf>
      <numFmt numFmtId="166" formatCode="#,##0\ &quot;₫&quot;_);\(#,##0\ &quot;₫&quot;\)"/>
    </dxf>
    <dxf>
      <numFmt numFmtId="166" formatCode="#,##0\ &quot;₫&quot;_);\(#,##0\ &quot;₫&quo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strike val="0"/>
        <outline val="0"/>
        <shadow val="0"/>
        <u val="none"/>
        <vertAlign val="baseline"/>
        <sz val="10"/>
        <color theme="1"/>
        <name val="Times New Roman"/>
        <scheme val="none"/>
      </font>
    </dxf>
    <dxf>
      <font>
        <strike val="0"/>
        <outline val="0"/>
        <shadow val="0"/>
        <u val="none"/>
        <vertAlign val="baseline"/>
        <sz val="10"/>
        <color theme="1"/>
        <name val="Times New Roman"/>
        <scheme val="none"/>
      </font>
    </dxf>
    <dxf>
      <font>
        <b val="0"/>
        <i val="0"/>
        <strike val="0"/>
        <condense val="0"/>
        <extend val="0"/>
        <outline val="0"/>
        <shadow val="0"/>
        <u val="none"/>
        <vertAlign val="baseline"/>
        <sz val="10"/>
        <color theme="1"/>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b val="0"/>
        <i val="0"/>
        <strike val="0"/>
        <condense val="0"/>
        <extend val="0"/>
        <outline val="0"/>
        <shadow val="0"/>
        <u val="none"/>
        <vertAlign val="baseline"/>
        <sz val="10"/>
        <color theme="1"/>
        <name val="Times New Roman"/>
        <scheme val="none"/>
      </font>
      <numFmt numFmtId="10" formatCode="&quot;$&quot;#,##0_);[Red]\(&quot;$&quot;#,##0\)"/>
    </dxf>
    <dxf>
      <font>
        <strike val="0"/>
        <outline val="0"/>
        <shadow val="0"/>
        <u val="none"/>
        <vertAlign val="baseline"/>
        <name val="Times New Roman"/>
        <scheme val="none"/>
      </font>
    </dxf>
    <dxf>
      <font>
        <b val="0"/>
        <i val="0"/>
        <strike val="0"/>
        <condense val="0"/>
        <extend val="0"/>
        <outline val="0"/>
        <shadow val="0"/>
        <u val="none"/>
        <vertAlign val="baseline"/>
        <sz val="10"/>
        <color theme="1"/>
        <name val="Times New Roman"/>
        <scheme val="none"/>
      </font>
      <numFmt numFmtId="165" formatCode="#,##0\ &quot;₫&quot;_);[Red]\(#,##0\ &quot;₫&quot;\)"/>
    </dxf>
    <dxf>
      <font>
        <strike val="0"/>
        <outline val="0"/>
        <shadow val="0"/>
        <u val="none"/>
        <vertAlign val="baseline"/>
        <name val="Times New Roman"/>
        <scheme val="none"/>
      </font>
      <numFmt numFmtId="165" formatCode="#,##0\ &quot;₫&quot;_);[Red]\(#,##0\ &quot;₫&quot;\)"/>
    </dxf>
    <dxf>
      <font>
        <b val="0"/>
        <i val="0"/>
        <strike val="0"/>
        <condense val="0"/>
        <extend val="0"/>
        <outline val="0"/>
        <shadow val="0"/>
        <u val="none"/>
        <vertAlign val="baseline"/>
        <sz val="10"/>
        <color theme="1"/>
        <name val="Times New Roman"/>
        <scheme val="none"/>
      </font>
      <numFmt numFmtId="165" formatCode="#,##0\ &quot;₫&quot;_);[Red]\(#,##0\ &quot;₫&quot;\)"/>
    </dxf>
    <dxf>
      <font>
        <strike val="0"/>
        <outline val="0"/>
        <shadow val="0"/>
        <u val="none"/>
        <vertAlign val="baseline"/>
        <name val="Times New Roman"/>
        <scheme val="none"/>
      </font>
      <numFmt numFmtId="165" formatCode="#,##0\ &quot;₫&quot;_);[Red]\(#,##0\ &quot;₫&quot;\)"/>
      <fill>
        <patternFill patternType="none">
          <fgColor indexed="64"/>
          <bgColor indexed="65"/>
        </patternFill>
      </fill>
    </dxf>
    <dxf>
      <font>
        <b val="0"/>
        <i val="0"/>
        <strike val="0"/>
        <condense val="0"/>
        <extend val="0"/>
        <outline val="0"/>
        <shadow val="0"/>
        <u val="none"/>
        <vertAlign val="baseline"/>
        <sz val="10"/>
        <color theme="1"/>
        <name val="Times New Roman"/>
        <scheme val="none"/>
      </font>
      <numFmt numFmtId="165" formatCode="#,##0\ &quot;₫&quot;_);[Red]\(#,##0\ &quot;₫&quot;\)"/>
    </dxf>
    <dxf>
      <font>
        <strike val="0"/>
        <outline val="0"/>
        <shadow val="0"/>
        <u val="none"/>
        <vertAlign val="baseline"/>
        <name val="Times New Roman"/>
        <scheme val="none"/>
      </font>
      <numFmt numFmtId="165" formatCode="#,##0\ &quot;₫&quot;_);[Red]\(#,##0\ &quot;₫&quot;\)"/>
      <fill>
        <patternFill patternType="none">
          <fgColor indexed="64"/>
          <bgColor indexed="65"/>
        </patternFill>
      </fill>
    </dxf>
    <dxf>
      <font>
        <b val="0"/>
        <i val="0"/>
        <strike val="0"/>
        <condense val="0"/>
        <extend val="0"/>
        <outline val="0"/>
        <shadow val="0"/>
        <u val="none"/>
        <vertAlign val="baseline"/>
        <sz val="10"/>
        <color theme="1"/>
        <name val="Times New Roman"/>
        <scheme val="none"/>
      </font>
    </dxf>
    <dxf>
      <font>
        <strike val="0"/>
        <outline val="0"/>
        <shadow val="0"/>
        <u val="none"/>
        <vertAlign val="baseline"/>
        <name val="Times New Roman"/>
        <scheme val="none"/>
      </font>
      <fill>
        <patternFill patternType="none">
          <fgColor indexed="64"/>
          <bgColor indexed="65"/>
        </patternFill>
      </fill>
    </dxf>
    <dxf>
      <font>
        <b val="0"/>
        <i val="0"/>
        <strike val="0"/>
        <condense val="0"/>
        <extend val="0"/>
        <outline val="0"/>
        <shadow val="0"/>
        <u val="none"/>
        <vertAlign val="baseline"/>
        <sz val="10"/>
        <color theme="1"/>
        <name val="Times New Roman"/>
        <scheme val="none"/>
      </font>
    </dxf>
    <dxf>
      <font>
        <b val="0"/>
        <i val="0"/>
        <strike val="0"/>
        <condense val="0"/>
        <extend val="0"/>
        <outline val="0"/>
        <shadow val="0"/>
        <u val="none"/>
        <vertAlign val="baseline"/>
        <sz val="10"/>
        <color theme="1"/>
        <name val="Times New Roman"/>
        <scheme val="none"/>
      </font>
      <fill>
        <patternFill patternType="none">
          <fgColor indexed="64"/>
          <bgColor indexed="65"/>
        </patternFill>
      </fill>
    </dxf>
    <dxf>
      <font>
        <strike val="0"/>
        <outline val="0"/>
        <shadow val="0"/>
        <u val="none"/>
        <vertAlign val="baseline"/>
        <name val="Times New Roman"/>
        <scheme val="none"/>
      </font>
    </dxf>
    <dxf>
      <font>
        <strike val="0"/>
        <outline val="0"/>
        <shadow val="0"/>
        <u val="none"/>
        <vertAlign val="baseline"/>
        <name val="Times New Roman"/>
        <scheme val="none"/>
      </font>
    </dxf>
    <dxf>
      <font>
        <b val="0"/>
        <i val="0"/>
        <strike val="0"/>
        <condense val="0"/>
        <extend val="0"/>
        <outline val="0"/>
        <shadow val="0"/>
        <u val="none"/>
        <vertAlign val="baseline"/>
        <sz val="10"/>
        <color theme="1"/>
        <name val="Times New Roman"/>
        <scheme val="none"/>
      </font>
      <fill>
        <patternFill patternType="none">
          <fgColor indexed="64"/>
          <bgColor indexed="65"/>
        </patternFill>
      </fill>
    </dxf>
    <dxf>
      <font>
        <color rgb="FFFF0000"/>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numFmt numFmtId="166" formatCode="#,##0\ &quot;₫&quot;_);\(#,##0\ &quot;₫&quot;\)"/>
    </dxf>
    <dxf>
      <numFmt numFmtId="166" formatCode="#,##0\ &quot;₫&quot;_);\(#,##0\ &quot;₫&quot;\)"/>
    </dxf>
    <dxf>
      <numFmt numFmtId="166" formatCode="#,##0\ &quot;₫&quot;_);\(#,##0\ &quot;₫&quot;\)"/>
    </dxf>
    <dxf>
      <font>
        <name val="Times New Roman"/>
        <scheme val="none"/>
      </font>
    </dxf>
    <dxf>
      <fill>
        <patternFill>
          <bgColor theme="4" tint="0.79998168889431442"/>
        </patternFill>
      </fill>
    </dxf>
    <dxf>
      <font>
        <b/>
        <i val="0"/>
        <color theme="4"/>
      </font>
      <border>
        <top style="double">
          <color theme="4"/>
        </top>
      </border>
    </dxf>
    <dxf>
      <font>
        <b/>
        <i val="0"/>
        <color theme="3"/>
      </font>
    </dxf>
    <dxf>
      <font>
        <color theme="3"/>
      </font>
      <border>
        <bottom style="thin">
          <color theme="0" tint="-0.24994659260841701"/>
        </bottom>
      </border>
    </dxf>
    <dxf>
      <font>
        <b/>
        <color theme="6" tint="-0.249977111117893"/>
      </font>
      <fill>
        <patternFill patternType="solid">
          <fgColor theme="6" tint="0.59999389629810485"/>
          <bgColor theme="6" tint="0.59999389629810485"/>
        </patternFill>
      </fill>
    </dxf>
    <dxf>
      <fill>
        <patternFill>
          <bgColor theme="4" tint="0.79998168889431442"/>
        </patternFill>
      </fill>
    </dxf>
    <dxf>
      <font>
        <b/>
        <i val="0"/>
        <color theme="4"/>
      </font>
      <fill>
        <patternFill patternType="none">
          <bgColor auto="1"/>
        </patternFill>
      </fill>
      <border>
        <left style="thin">
          <color theme="4"/>
        </left>
        <right style="thin">
          <color theme="4"/>
        </right>
        <top style="thin">
          <color theme="4"/>
        </top>
        <bottom style="thin">
          <color theme="4"/>
        </bottom>
      </border>
    </dxf>
    <dxf>
      <font>
        <b/>
        <i val="0"/>
        <color theme="3"/>
      </font>
    </dxf>
    <dxf>
      <font>
        <b val="0"/>
        <i val="0"/>
        <color theme="3"/>
      </font>
      <fill>
        <patternFill patternType="none">
          <bgColor auto="1"/>
        </patternFill>
      </fill>
    </dxf>
    <dxf>
      <font>
        <b val="0"/>
        <i/>
        <sz val="10"/>
        <color theme="3"/>
        <name val="Times New Roman"/>
        <scheme val="none"/>
      </font>
      <border>
        <vertical/>
        <horizontal/>
      </border>
    </dxf>
    <dxf>
      <font>
        <color theme="1"/>
        <name val="Times New Roman"/>
        <scheme val="none"/>
      </font>
      <border>
        <vertical/>
        <horizontal/>
      </border>
    </dxf>
  </dxfs>
  <tableStyles count="3" defaultTableStyle="TableStyleMedium2" defaultPivotStyle="Family Budget PivotTable">
    <tableStyle name="Family Budget" pivot="0" table="0" count="10">
      <tableStyleElement type="wholeTable" dxfId="61"/>
      <tableStyleElement type="headerRow" dxfId="60"/>
    </tableStyle>
    <tableStyle name="Family Budget PivotTable" table="0" count="5">
      <tableStyleElement type="wholeTable" dxfId="59"/>
      <tableStyleElement type="headerRow" dxfId="58"/>
      <tableStyleElement type="totalRow" dxfId="57"/>
      <tableStyleElement type="firstRowStripe" dxfId="56"/>
      <tableStyleElement type="pageFieldLabels" dxfId="55"/>
    </tableStyle>
    <tableStyle name="Family Budget Table Style" pivot="0" count="4">
      <tableStyleElement type="wholeTable" dxfId="54"/>
      <tableStyleElement type="headerRow" dxfId="53"/>
      <tableStyleElement type="totalRow" dxfId="52"/>
      <tableStyleElement type="firstRowStripe" dxfId="51"/>
    </tableStyle>
  </tableStyles>
  <extLst>
    <ext xmlns:x14="http://schemas.microsoft.com/office/spreadsheetml/2009/9/main" uri="{46F421CA-312F-682f-3DD2-61675219B42D}">
      <x14:dxfs count="8">
        <dxf>
          <font>
            <color theme="0" tint="-0.34998626667073579"/>
            <name val="Times New Roman"/>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theme="0" tint="-0.34998626667073579"/>
            <name val="Times New Roman"/>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rgb="FF000000"/>
            <name val="Times New Roman"/>
          </font>
          <fill>
            <patternFill patternType="solid">
              <fgColor auto="1"/>
              <bgColor theme="4" tint="0.59996337778862885"/>
            </patternFill>
          </fill>
          <border>
            <left style="thin">
              <color rgb="FF999999"/>
            </left>
            <right style="thin">
              <color rgb="FF999999"/>
            </right>
            <top style="thin">
              <color rgb="FF999999"/>
            </top>
            <bottom style="thin">
              <color rgb="FF999999"/>
            </bottom>
            <vertical/>
            <horizontal/>
          </border>
        </dxf>
        <dxf>
          <font>
            <color rgb="FF000000"/>
            <name val="Times New Roman"/>
          </font>
          <fill>
            <patternFill patternType="solid">
              <fgColor auto="1"/>
              <bgColor theme="4" tint="0.59996337778862885"/>
            </patternFill>
          </fill>
          <border>
            <left style="thin">
              <color rgb="FF999999"/>
            </left>
            <right style="thin">
              <color rgb="FF999999"/>
            </right>
            <top style="thin">
              <color rgb="FF999999"/>
            </top>
            <bottom style="thin">
              <color rgb="FF999999"/>
            </bottom>
            <vertical/>
            <horizontal/>
          </border>
        </dxf>
        <dxf>
          <font>
            <color rgb="FF828282"/>
            <name val="Times New Roman"/>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name val="Times New Roman"/>
          </font>
          <fill>
            <patternFill patternType="solid">
              <fgColor theme="6" tint="0.59999389629810485"/>
              <bgColor theme="4" tint="0.79998168889431442"/>
            </patternFill>
          </fill>
          <border>
            <left style="thin">
              <color rgb="FF999999"/>
            </left>
            <right style="thin">
              <color rgb="FF999999"/>
            </right>
            <top style="thin">
              <color rgb="FF999999"/>
            </top>
            <bottom style="thin">
              <color rgb="FF999999"/>
            </bottom>
            <vertical/>
            <horizontal/>
          </border>
        </dxf>
        <dxf>
          <font>
            <color rgb="FF828282"/>
            <name val="Times New Roman"/>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name val="Times New Roman"/>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Family Budget">
        <x14:slicerStyle name="Family Budge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microsoft.com/office/2007/relationships/slicerCache" Target="slicerCaches/slicerCache1.xml"/><Relationship Id="rId10" Type="http://schemas.openxmlformats.org/officeDocument/2006/relationships/customXml" Target="../customXml/item1.xml"/><Relationship Id="rId4" Type="http://schemas.openxmlformats.org/officeDocument/2006/relationships/pivotCacheDefinition" Target="pivotCache/pivotCacheDefinition1.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vi-VN"/>
  <c:roundedCorners val="0"/>
  <mc:AlternateContent xmlns:mc="http://schemas.openxmlformats.org/markup-compatibility/2006">
    <mc:Choice xmlns:c14="http://schemas.microsoft.com/office/drawing/2007/8/2/chart" Requires="c14">
      <c14:style val="119"/>
    </mc:Choice>
    <mc:Fallback>
      <c:style val="19"/>
    </mc:Fallback>
  </mc:AlternateContent>
  <c:pivotSource>
    <c:name>[Family budget_TP103458069.xltx]Dữ liệu Thêm!BudgetSummary</c:name>
    <c:fmtId val="1"/>
  </c:pivotSource>
  <c:chart>
    <c:autoTitleDeleted val="1"/>
    <c:pivotFmts>
      <c:pivotFmt>
        <c:idx val="0"/>
      </c:pivotFmt>
      <c:pivotFmt>
        <c:idx val="1"/>
        <c:spPr>
          <a:ln>
            <a:solidFill>
              <a:schemeClr val="bg1"/>
            </a:solidFill>
          </a:ln>
          <a:effectLst/>
        </c:spPr>
        <c:marker>
          <c:symbol val="none"/>
        </c:marker>
        <c:dLbl>
          <c:idx val="0"/>
          <c:spPr>
            <a:noFill/>
            <a:ln>
              <a:noFill/>
            </a:ln>
            <a:effectLst/>
          </c:spPr>
          <c:txPr>
            <a:bodyPr wrap="square" lIns="38100" tIns="19050" rIns="38100" bIns="19050" anchor="ctr">
              <a:spAutoFit/>
            </a:bodyPr>
            <a:lstStyle/>
            <a:p>
              <a:pPr>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2"/>
        <c:marker>
          <c:symbol val="none"/>
        </c:marker>
        <c:dLbl>
          <c:idx val="0"/>
          <c:layout/>
          <c:spPr>
            <a:noFill/>
            <a:ln>
              <a:noFill/>
            </a:ln>
            <a:effectLst/>
          </c:spPr>
          <c:txPr>
            <a:bodyPr/>
            <a:lstStyle/>
            <a:p>
              <a:pPr>
                <a:defRPr/>
              </a:pPr>
              <a:endParaRPr lang="en-US"/>
            </a:p>
          </c:txPr>
          <c:dLblPos val="outEnd"/>
          <c:showLegendKey val="0"/>
          <c:showVal val="0"/>
          <c:showCatName val="1"/>
          <c:showSerName val="0"/>
          <c:showPercent val="1"/>
          <c:showBubbleSize val="0"/>
          <c:extLst>
            <c:ext xmlns:c15="http://schemas.microsoft.com/office/drawing/2012/chart" uri="{CE6537A1-D6FC-4f65-9D91-7224C49458BB}">
              <c15:layout/>
            </c:ext>
          </c:extLst>
        </c:dLbl>
      </c:pivotFmt>
      <c:pivotFmt>
        <c:idx val="3"/>
        <c:dLbl>
          <c:idx val="0"/>
          <c:layout>
            <c:manualLayout>
              <c:x val="7.619271597635266E-2"/>
              <c:y val="-4.8647485001635626E-2"/>
            </c:manualLayout>
          </c:layout>
          <c:spPr>
            <a:noFill/>
            <a:ln>
              <a:noFill/>
            </a:ln>
            <a:effectLst/>
          </c:spPr>
          <c:txPr>
            <a:bodyPr/>
            <a:lstStyle/>
            <a:p>
              <a:pPr>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ext>
          </c:extLst>
        </c:dLbl>
      </c:pivotFmt>
      <c:pivotFmt>
        <c:idx val="4"/>
        <c:dLbl>
          <c:idx val="0"/>
          <c:layout>
            <c:manualLayout>
              <c:x val="-6.0954172781082089E-2"/>
              <c:y val="-8.2700724502780751E-2"/>
            </c:manualLayout>
          </c:layout>
          <c:spPr>
            <a:noFill/>
            <a:ln>
              <a:noFill/>
            </a:ln>
            <a:effectLst/>
          </c:spPr>
          <c:txPr>
            <a:bodyPr/>
            <a:lstStyle/>
            <a:p>
              <a:pPr>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ext>
          </c:extLst>
        </c:dLbl>
      </c:pivotFmt>
      <c:pivotFmt>
        <c:idx val="5"/>
        <c:dLbl>
          <c:idx val="0"/>
          <c:layout>
            <c:manualLayout>
              <c:x val="6.5308042265445121E-2"/>
              <c:y val="0.13621295800457975"/>
            </c:manualLayout>
          </c:layout>
          <c:spPr>
            <a:noFill/>
            <a:ln>
              <a:noFill/>
            </a:ln>
            <a:effectLst/>
          </c:spPr>
          <c:txPr>
            <a:bodyPr/>
            <a:lstStyle/>
            <a:p>
              <a:pPr>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ext>
          </c:extLst>
        </c:dLbl>
      </c:pivotFmt>
      <c:pivotFmt>
        <c:idx val="6"/>
        <c:dLbl>
          <c:idx val="0"/>
          <c:layout>
            <c:manualLayout>
              <c:x val="-0.10231593288253071"/>
              <c:y val="0.15810432625531579"/>
            </c:manualLayout>
          </c:layout>
          <c:spPr>
            <a:noFill/>
            <a:ln>
              <a:noFill/>
            </a:ln>
            <a:effectLst/>
          </c:spPr>
          <c:txPr>
            <a:bodyPr/>
            <a:lstStyle/>
            <a:p>
              <a:pPr>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manualLayout>
                  <c:w val="0.12963646389690861"/>
                  <c:h val="0.21891368250736032"/>
                </c:manualLayout>
              </c15:layout>
            </c:ext>
          </c:extLst>
        </c:dLbl>
      </c:pivotFmt>
      <c:pivotFmt>
        <c:idx val="7"/>
        <c:dLbl>
          <c:idx val="0"/>
          <c:layout>
            <c:manualLayout>
              <c:x val="3.2654021132722651E-2"/>
              <c:y val="9.7294970003271031E-3"/>
            </c:manualLayout>
          </c:layout>
          <c:spPr>
            <a:noFill/>
            <a:ln>
              <a:noFill/>
            </a:ln>
            <a:effectLst/>
          </c:spPr>
          <c:txPr>
            <a:bodyPr/>
            <a:lstStyle/>
            <a:p>
              <a:pPr>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ext>
          </c:extLst>
        </c:dLbl>
      </c:pivotFmt>
      <c:pivotFmt>
        <c:idx val="8"/>
        <c:dLbl>
          <c:idx val="0"/>
          <c:layout>
            <c:manualLayout>
              <c:x val="2.3946367870088761E-2"/>
              <c:y val="9.7294970003271256E-3"/>
            </c:manualLayout>
          </c:layout>
          <c:spPr>
            <a:noFill/>
            <a:ln>
              <a:noFill/>
            </a:ln>
            <a:effectLst/>
          </c:spPr>
          <c:txPr>
            <a:bodyPr/>
            <a:lstStyle/>
            <a:p>
              <a:pPr>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manualLayout>
                  <c:w val="0.14976213988228435"/>
                  <c:h val="0.18242806875613363"/>
                </c:manualLayout>
              </c15:layout>
            </c:ext>
          </c:extLst>
        </c:dLbl>
      </c:pivotFmt>
      <c:pivotFmt>
        <c:idx val="9"/>
        <c:dLbl>
          <c:idx val="0"/>
          <c:layout>
            <c:manualLayout>
              <c:x val="-5.2246433812356267E-2"/>
              <c:y val="6.8106479002289874E-2"/>
            </c:manualLayout>
          </c:layout>
          <c:spPr>
            <a:noFill/>
            <a:ln>
              <a:noFill/>
            </a:ln>
            <a:effectLst/>
          </c:spPr>
          <c:txPr>
            <a:bodyPr/>
            <a:lstStyle/>
            <a:p>
              <a:pPr>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ext>
          </c:extLst>
        </c:dLbl>
      </c:pivotFmt>
      <c:pivotFmt>
        <c:idx val="10"/>
        <c:dLbl>
          <c:idx val="0"/>
          <c:layout>
            <c:manualLayout>
              <c:x val="-6.9661911749808153E-2"/>
              <c:y val="-0.1313482095044162"/>
            </c:manualLayout>
          </c:layout>
          <c:spPr>
            <a:noFill/>
            <a:ln>
              <a:noFill/>
            </a:ln>
            <a:effectLst/>
          </c:spPr>
          <c:txPr>
            <a:bodyPr/>
            <a:lstStyle/>
            <a:p>
              <a:pPr>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ext>
          </c:extLst>
        </c:dLbl>
      </c:pivotFmt>
      <c:pivotFmt>
        <c:idx val="11"/>
        <c:dLbl>
          <c:idx val="0"/>
          <c:layout>
            <c:manualLayout>
              <c:x val="5.2246433812356108E-2"/>
              <c:y val="-0.1167539640039255"/>
            </c:manualLayout>
          </c:layout>
          <c:spPr>
            <a:noFill/>
            <a:ln>
              <a:noFill/>
            </a:ln>
            <a:effectLst/>
          </c:spPr>
          <c:txPr>
            <a:bodyPr/>
            <a:lstStyle/>
            <a:p>
              <a:pPr>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ext>
          </c:extLst>
        </c:dLbl>
      </c:pivotFmt>
    </c:pivotFmts>
    <c:plotArea>
      <c:layout>
        <c:manualLayout>
          <c:layoutTarget val="inner"/>
          <c:xMode val="edge"/>
          <c:yMode val="edge"/>
          <c:x val="4.9221583995235109E-2"/>
          <c:y val="7.0175496914887892E-2"/>
          <c:w val="0.92368750719900405"/>
          <c:h val="0.88267629017762439"/>
        </c:manualLayout>
      </c:layout>
      <c:ofPieChart>
        <c:ofPieType val="pie"/>
        <c:varyColors val="1"/>
        <c:ser>
          <c:idx val="0"/>
          <c:order val="0"/>
          <c:tx>
            <c:strRef>
              <c:f>'Dữ liệu Thêm'!$C$2</c:f>
              <c:strCache>
                <c:ptCount val="1"/>
                <c:pt idx="0">
                  <c:v>Tổng</c:v>
                </c:pt>
              </c:strCache>
            </c:strRef>
          </c:tx>
          <c:dLbls>
            <c:dLbl>
              <c:idx val="0"/>
              <c:layout>
                <c:manualLayout>
                  <c:x val="-6.9661911749808153E-2"/>
                  <c:y val="-0.131348209504416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2"/>
              <c:layout>
                <c:manualLayout>
                  <c:x val="-6.0954172781082089E-2"/>
                  <c:y val="-8.2700724502780751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4"/>
              <c:layout>
                <c:manualLayout>
                  <c:x val="7.619271597635266E-2"/>
                  <c:y val="-4.8647485001635626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5"/>
              <c:layout>
                <c:manualLayout>
                  <c:x val="6.5308042265445121E-2"/>
                  <c:y val="0.13621295800457975"/>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6"/>
              <c:layout>
                <c:manualLayout>
                  <c:x val="5.2246433812356108E-2"/>
                  <c:y val="-0.1167539640039255"/>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8"/>
              <c:layout>
                <c:manualLayout>
                  <c:x val="3.2654021132722651E-2"/>
                  <c:y val="9.7294970003271031E-3"/>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9"/>
              <c:layout>
                <c:manualLayout>
                  <c:x val="2.3946367870088761E-2"/>
                  <c:y val="9.7294970003271256E-3"/>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4976213988228435"/>
                      <c:h val="0.18242806875613363"/>
                    </c:manualLayout>
                  </c15:layout>
                </c:ext>
              </c:extLst>
            </c:dLbl>
            <c:dLbl>
              <c:idx val="10"/>
              <c:layout>
                <c:manualLayout>
                  <c:x val="-5.2246433812356267E-2"/>
                  <c:y val="6.8106479002289874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11"/>
              <c:layout>
                <c:manualLayout>
                  <c:x val="-0.10231593288253071"/>
                  <c:y val="0.15810432625531579"/>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2963646389690861"/>
                      <c:h val="0.21891368250736032"/>
                    </c:manualLayout>
                  </c15:layout>
                </c:ext>
              </c:extLst>
            </c:dLbl>
            <c:spPr>
              <a:noFill/>
              <a:ln>
                <a:noFill/>
              </a:ln>
              <a:effectLst/>
            </c:spPr>
            <c:txPr>
              <a:bodyPr/>
              <a:lstStyle/>
              <a:p>
                <a:pPr>
                  <a:defRPr/>
                </a:pPr>
                <a:endParaRPr lang="en-US"/>
              </a:p>
            </c:txPr>
            <c:dLblPos val="outEnd"/>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'Dữ liệu Thêm'!$B$3:$B$15</c:f>
              <c:strCache>
                <c:ptCount val="12"/>
                <c:pt idx="0">
                  <c:v>Con cái</c:v>
                </c:pt>
                <c:pt idx="1">
                  <c:v>Giải trí</c:v>
                </c:pt>
                <c:pt idx="2">
                  <c:v>Thức ăn</c:v>
                </c:pt>
                <c:pt idx="3">
                  <c:v>Quà tặng và Từ thiện</c:v>
                </c:pt>
                <c:pt idx="4">
                  <c:v>Nhà ở</c:v>
                </c:pt>
                <c:pt idx="5">
                  <c:v>Bảo hiểm</c:v>
                </c:pt>
                <c:pt idx="6">
                  <c:v>Vay</c:v>
                </c:pt>
                <c:pt idx="7">
                  <c:v>Chăm sóc Cá nhân</c:v>
                </c:pt>
                <c:pt idx="8">
                  <c:v>Vật nuôi</c:v>
                </c:pt>
                <c:pt idx="9">
                  <c:v>Tiết kiệm hoặc Đầu tư</c:v>
                </c:pt>
                <c:pt idx="10">
                  <c:v>Thuế</c:v>
                </c:pt>
                <c:pt idx="11">
                  <c:v>Phương tiện đi lại</c:v>
                </c:pt>
              </c:strCache>
            </c:strRef>
          </c:cat>
          <c:val>
            <c:numRef>
              <c:f>'Dữ liệu Thêm'!$C$3:$C$15</c:f>
              <c:numCache>
                <c:formatCode>General</c:formatCode>
                <c:ptCount val="12"/>
                <c:pt idx="0">
                  <c:v>2912000</c:v>
                </c:pt>
                <c:pt idx="1">
                  <c:v>7446400</c:v>
                </c:pt>
                <c:pt idx="2">
                  <c:v>27456000</c:v>
                </c:pt>
                <c:pt idx="3">
                  <c:v>2600000</c:v>
                </c:pt>
                <c:pt idx="4">
                  <c:v>56201600</c:v>
                </c:pt>
                <c:pt idx="5">
                  <c:v>18720000</c:v>
                </c:pt>
                <c:pt idx="6">
                  <c:v>4160000</c:v>
                </c:pt>
                <c:pt idx="7">
                  <c:v>2912000</c:v>
                </c:pt>
                <c:pt idx="8">
                  <c:v>2080000</c:v>
                </c:pt>
                <c:pt idx="9">
                  <c:v>4160000</c:v>
                </c:pt>
                <c:pt idx="10">
                  <c:v>6240000</c:v>
                </c:pt>
                <c:pt idx="11">
                  <c:v>28600000</c:v>
                </c:pt>
              </c:numCache>
            </c:numRef>
          </c:val>
        </c:ser>
        <c:dLbls>
          <c:dLblPos val="outEnd"/>
          <c:showLegendKey val="0"/>
          <c:showVal val="0"/>
          <c:showCatName val="1"/>
          <c:showSerName val="0"/>
          <c:showPercent val="1"/>
          <c:showBubbleSize val="0"/>
          <c:showLeaderLines val="1"/>
        </c:dLbls>
        <c:gapWidth val="100"/>
        <c:splitType val="percent"/>
        <c:splitPos val="4"/>
        <c:secondPieSize val="75"/>
        <c:serLines>
          <c:spPr>
            <a:ln>
              <a:gradFill flip="none" rotWithShape="1">
                <a:gsLst>
                  <a:gs pos="0">
                    <a:schemeClr val="accent1">
                      <a:tint val="66000"/>
                      <a:satMod val="160000"/>
                    </a:schemeClr>
                  </a:gs>
                  <a:gs pos="50000">
                    <a:schemeClr val="accent1">
                      <a:lumMod val="75000"/>
                    </a:schemeClr>
                  </a:gs>
                  <a:gs pos="100000">
                    <a:schemeClr val="accent1">
                      <a:lumMod val="50000"/>
                    </a:schemeClr>
                  </a:gs>
                </a:gsLst>
                <a:path path="rect">
                  <a:fillToRect l="100000" t="100000"/>
                </a:path>
                <a:tileRect r="-100000" b="-100000"/>
              </a:gradFill>
            </a:ln>
            <a:effectLst/>
          </c:spPr>
        </c:serLines>
      </c:ofPieChart>
    </c:plotArea>
    <c:plotVisOnly val="1"/>
    <c:dispBlanksAs val="gap"/>
    <c:showDLblsOverMax val="0"/>
  </c:chart>
  <c:spPr>
    <a:noFill/>
    <a:ln>
      <a:noFill/>
    </a:ln>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orientation="portrait"/>
  </c:printSettings>
  <c:extLst>
    <c:ext xmlns:c14="http://schemas.microsoft.com/office/drawing/2007/8/2/chart" uri="{781A3756-C4B2-4CAC-9D66-4F8BD8637D16}">
      <c14:pivotOptions>
        <c14:dropZoneFilter val="1"/>
        <c14:dropZoneData val="1"/>
        <c14:dropZoneSeries val="1"/>
      </c14:pivotOptions>
    </c:ext>
  </c:extLst>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Chi phi&#769; Ha&#768;ng tha&#769;ng'!A1"/></Relationships>
</file>

<file path=xl/drawings/_rels/drawing2.xml.rels><?xml version="1.0" encoding="UTF-8" standalone="yes"?>
<Relationships xmlns="http://schemas.openxmlformats.org/package/2006/relationships"><Relationship Id="rId1" Type="http://schemas.openxmlformats.org/officeDocument/2006/relationships/hyperlink" Target="#'B.Ca&#769;o Ng&#226;n sa&#769;ch Ha&#768;ng tha&#769;ng'!A1"/></Relationships>
</file>

<file path=xl/drawings/drawing1.xml><?xml version="1.0" encoding="utf-8"?>
<xdr:wsDr xmlns:xdr="http://schemas.openxmlformats.org/drawingml/2006/spreadsheetDrawing" xmlns:a="http://schemas.openxmlformats.org/drawingml/2006/main">
  <xdr:twoCellAnchor>
    <xdr:from>
      <xdr:col>5</xdr:col>
      <xdr:colOff>798148</xdr:colOff>
      <xdr:row>0</xdr:row>
      <xdr:rowOff>162009</xdr:rowOff>
    </xdr:from>
    <xdr:to>
      <xdr:col>7</xdr:col>
      <xdr:colOff>200528</xdr:colOff>
      <xdr:row>0</xdr:row>
      <xdr:rowOff>436329</xdr:rowOff>
    </xdr:to>
    <xdr:sp macro="" textlink="">
      <xdr:nvSpPr>
        <xdr:cNvPr id="3" name="Nhập Chi phí" descr="&quot;&quot;" title="Nút Nhập Chi phí">
          <a:hlinkClick xmlns:r="http://schemas.openxmlformats.org/officeDocument/2006/relationships" r:id="rId1" tooltip="Bấm để xem hoặc nhập vào chi phí"/>
        </xdr:cNvPr>
        <xdr:cNvSpPr/>
      </xdr:nvSpPr>
      <xdr:spPr>
        <a:xfrm>
          <a:off x="4544648" y="162009"/>
          <a:ext cx="1487297" cy="274320"/>
        </a:xfrm>
        <a:prstGeom prst="rect">
          <a:avLst/>
        </a:prstGeom>
        <a:solidFill>
          <a:schemeClr val="accent1">
            <a:lumMod val="40000"/>
            <a:lumOff val="60000"/>
          </a:schemeClr>
        </a:solidFill>
        <a:ln>
          <a:solidFill>
            <a:schemeClr val="accent1">
              <a:lumMod val="60000"/>
              <a:lumOff val="40000"/>
            </a:schemeClr>
          </a:solidFill>
        </a:ln>
        <a:effectLst>
          <a:outerShdw blurRad="12700" algn="tl" rotWithShape="0">
            <a:prstClr val="black">
              <a:alpha val="18000"/>
            </a:prstClr>
          </a:outerShdw>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en-US" sz="1100">
              <a:solidFill>
                <a:schemeClr val="tx2"/>
              </a:solidFill>
              <a:latin typeface="Times New Roman" panose="02020603050405020304" pitchFamily="18" charset="0"/>
              <a:ea typeface="+mn-ea"/>
              <a:cs typeface="Times New Roman" panose="02020603050405020304" pitchFamily="18" charset="0"/>
            </a:rPr>
            <a:t>Nhập Chi phí</a:t>
          </a:r>
        </a:p>
      </xdr:txBody>
    </xdr:sp>
    <xdr:clientData fPrintsWithSheet="0"/>
  </xdr:twoCellAnchor>
  <xdr:twoCellAnchor>
    <xdr:from>
      <xdr:col>1</xdr:col>
      <xdr:colOff>82192</xdr:colOff>
      <xdr:row>18</xdr:row>
      <xdr:rowOff>88132</xdr:rowOff>
    </xdr:from>
    <xdr:to>
      <xdr:col>7</xdr:col>
      <xdr:colOff>137583</xdr:colOff>
      <xdr:row>35</xdr:row>
      <xdr:rowOff>0</xdr:rowOff>
    </xdr:to>
    <xdr:graphicFrame macro="">
      <xdr:nvGraphicFramePr>
        <xdr:cNvPr id="7" name="BudgetOverview" descr="Biểu đồ hình tròn hiển thị phần trăm chi phí theo thể loại" title="Biểu đồ Tổng quan Ngân sách"/>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126996</xdr:colOff>
      <xdr:row>0</xdr:row>
      <xdr:rowOff>10584</xdr:rowOff>
    </xdr:from>
    <xdr:to>
      <xdr:col>8</xdr:col>
      <xdr:colOff>148163</xdr:colOff>
      <xdr:row>35</xdr:row>
      <xdr:rowOff>0</xdr:rowOff>
    </xdr:to>
    <xdr:cxnSp macro="">
      <xdr:nvCxnSpPr>
        <xdr:cNvPr id="8" name="Bộ chia Trang" title="Bộ chia Trang"/>
        <xdr:cNvCxnSpPr/>
      </xdr:nvCxnSpPr>
      <xdr:spPr>
        <a:xfrm>
          <a:off x="6360579" y="10584"/>
          <a:ext cx="21167" cy="6900333"/>
        </a:xfrm>
        <a:prstGeom prst="line">
          <a:avLst/>
        </a:prstGeom>
        <a:ln w="3175">
          <a:solidFill>
            <a:schemeClr val="bg1">
              <a:lumMod val="75000"/>
            </a:schemeClr>
          </a:solidFill>
        </a:ln>
        <a:effectLst/>
      </xdr:spPr>
      <xdr:style>
        <a:lnRef idx="2">
          <a:schemeClr val="accent1"/>
        </a:lnRef>
        <a:fillRef idx="0">
          <a:schemeClr val="accent1"/>
        </a:fillRef>
        <a:effectRef idx="1">
          <a:schemeClr val="accent1"/>
        </a:effectRef>
        <a:fontRef idx="minor">
          <a:schemeClr val="tx1"/>
        </a:fontRef>
      </xdr:style>
    </xdr:cxnSp>
    <xdr:clientData fPrintsWithSheet="0"/>
  </xdr:twoCellAnchor>
  <xdr:twoCellAnchor editAs="oneCell">
    <xdr:from>
      <xdr:col>9</xdr:col>
      <xdr:colOff>16933</xdr:colOff>
      <xdr:row>1</xdr:row>
      <xdr:rowOff>148167</xdr:rowOff>
    </xdr:from>
    <xdr:to>
      <xdr:col>13</xdr:col>
      <xdr:colOff>105834</xdr:colOff>
      <xdr:row>6</xdr:row>
      <xdr:rowOff>137583</xdr:rowOff>
    </xdr:to>
    <mc:AlternateContent xmlns:mc="http://schemas.openxmlformats.org/markup-compatibility/2006" xmlns:a14="http://schemas.microsoft.com/office/drawing/2010/main">
      <mc:Choice Requires="a14">
        <xdr:graphicFrame macro="">
          <xdr:nvGraphicFramePr>
            <xdr:cNvPr id="4" name="Thể loại" descr="Bấm vào một mục trong Slicer để lọc PivotTable dưới đây theo thể loại đã chọn. Để chọn nhiều thể loại, giữ phím Ctrl." title="Slicer Thể loại"/>
            <xdr:cNvGraphicFramePr/>
          </xdr:nvGraphicFramePr>
          <xdr:xfrm>
            <a:off x="0" y="0"/>
            <a:ext cx="0" cy="0"/>
          </xdr:xfrm>
          <a:graphic>
            <a:graphicData uri="http://schemas.microsoft.com/office/drawing/2010/slicer">
              <sle:slicer xmlns:sle="http://schemas.microsoft.com/office/drawing/2010/slicer" name="Thể loại"/>
            </a:graphicData>
          </a:graphic>
        </xdr:graphicFrame>
      </mc:Choice>
      <mc:Fallback xmlns="">
        <xdr:sp macro="" textlink="">
          <xdr:nvSpPr>
            <xdr:cNvPr id="0" name=""/>
            <xdr:cNvSpPr>
              <a:spLocks noTextEdit="1"/>
            </xdr:cNvSpPr>
          </xdr:nvSpPr>
          <xdr:spPr>
            <a:xfrm>
              <a:off x="6525683" y="920750"/>
              <a:ext cx="7306734" cy="1143000"/>
            </a:xfrm>
            <a:prstGeom prst="rect">
              <a:avLst/>
            </a:prstGeom>
            <a:solidFill>
              <a:prstClr val="white"/>
            </a:solidFill>
            <a:ln w="1">
              <a:solidFill>
                <a:prstClr val="green"/>
              </a:solidFill>
            </a:ln>
          </xdr:spPr>
          <xdr:txBody>
            <a:bodyPr vertOverflow="clip" horzOverflow="clip"/>
            <a:lstStyle/>
            <a:p>
              <a:r>
                <a:rPr lang="en-US" sz="1100"/>
                <a:t>Hình dạng này đại diện cho bộ cắt. Có hỗ trợ Bộ cắt trong Excel 2010 hoặc phiên bản mới hơn.
Nếu đã thay đổi hình dạng trong phiên bản Excel cũ hơn hoặc nếu đã lưu sổ làm việc trong Excel 2003 hoặc phiên bản cũ hơn thì bạn không thể dùng bộ cắt.</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6</xdr:col>
      <xdr:colOff>190500</xdr:colOff>
      <xdr:row>0</xdr:row>
      <xdr:rowOff>114300</xdr:rowOff>
    </xdr:from>
    <xdr:to>
      <xdr:col>6</xdr:col>
      <xdr:colOff>1680972</xdr:colOff>
      <xdr:row>0</xdr:row>
      <xdr:rowOff>388620</xdr:rowOff>
    </xdr:to>
    <xdr:sp macro="" textlink="">
      <xdr:nvSpPr>
        <xdr:cNvPr id="3" name="Báo cáo Ngân sách" descr="&quot;&quot;" title="Nút Báo cáo Ngân sách">
          <a:hlinkClick xmlns:r="http://schemas.openxmlformats.org/officeDocument/2006/relationships" r:id="rId1" tooltip="Bấm để xem Báo cáo Ngân sách"/>
        </xdr:cNvPr>
        <xdr:cNvSpPr/>
      </xdr:nvSpPr>
      <xdr:spPr>
        <a:xfrm>
          <a:off x="7134225" y="114300"/>
          <a:ext cx="1490472" cy="274320"/>
        </a:xfrm>
        <a:prstGeom prst="rect">
          <a:avLst/>
        </a:prstGeom>
        <a:solidFill>
          <a:schemeClr val="accent1">
            <a:lumMod val="40000"/>
            <a:lumOff val="60000"/>
          </a:schemeClr>
        </a:solidFill>
        <a:ln>
          <a:solidFill>
            <a:schemeClr val="accent1">
              <a:lumMod val="60000"/>
              <a:lumOff val="40000"/>
            </a:schemeClr>
          </a:solidFill>
        </a:ln>
        <a:effectLst>
          <a:outerShdw blurRad="12700" algn="tl" rotWithShape="0">
            <a:prstClr val="black">
              <a:alpha val="18000"/>
            </a:prstClr>
          </a:outerShdw>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en-US" sz="1100">
              <a:solidFill>
                <a:schemeClr val="tx2"/>
              </a:solidFill>
              <a:latin typeface="Times New Roman" panose="02020603050405020304" pitchFamily="18" charset="0"/>
              <a:ea typeface="+mn-ea"/>
              <a:cs typeface="Times New Roman" panose="02020603050405020304" pitchFamily="18" charset="0"/>
            </a:rPr>
            <a:t>Báo cáo Ngân sách</a:t>
          </a:r>
        </a:p>
      </xdr:txBody>
    </xdr: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Thuan Nguyen" refreshedDate="41279.722749074077" createdVersion="5" refreshedVersion="5" minRefreshableVersion="3" recordCount="59">
  <cacheSource type="worksheet">
    <worksheetSource name="BudgetDetails"/>
  </cacheSource>
  <cacheFields count="6">
    <cacheField name="Mô tả" numFmtId="0">
      <sharedItems count="56">
        <s v="Hoạt động ngoại khóa"/>
        <s v="Dược phẩm"/>
        <s v="Đồ dùng học tập"/>
        <s v="Học phí"/>
        <s v="Hòa nhạc"/>
        <s v="Trình diễn trực tiếp"/>
        <s v="Phim"/>
        <s v="Âm nhạc (CD, tải xuống, vân vân)"/>
        <s v="Sự kiện Thể thao"/>
        <s v="Video/DVD (Mua)"/>
        <s v="Video/DVD (Thuê)"/>
        <s v="Ăn ngoài"/>
        <s v="Thực phẩm"/>
        <s v="Từ thiện 1"/>
        <s v="Từ thiện 2"/>
        <s v="Quà tặng 1"/>
        <s v="Quà tặng 2"/>
        <s v="Cáp/Vệ tinh"/>
        <s v="Điện"/>
        <s v="Khí đốt"/>
        <s v="Dịch vụ Dọn Nhà"/>
        <s v="Bảo trì"/>
        <s v="Thế chấp hoặc Thuê"/>
        <s v="Khí đốt tự nhiên/dầu"/>
        <s v="Dịch vụ trực tuyến/internet"/>
        <s v="Điện thoại (Di động)"/>
        <s v="Điện thoại (Nhà)"/>
        <s v="Vật tư"/>
        <s v="Xử lý Chất thải và Tái chế"/>
        <s v="Nước và Thoát nước"/>
        <s v="Sức khỏe"/>
        <s v="Nhà"/>
        <s v="Cuộc sống"/>
        <s v="Thẻ Tín dụng 1"/>
        <s v="Thẻ Tín dụng 2"/>
        <s v="Thẻ Tín dụng 3"/>
        <s v="Cá nhân"/>
        <s v="Sinh viên"/>
        <s v="Quần áo"/>
        <s v="Giặt Khô"/>
        <s v="Tóc/Móng"/>
        <s v="Câu lạc bộ Sức khỏe"/>
        <s v="Thức ăn"/>
        <s v="Chải chuốt"/>
        <s v="Đồ chơi"/>
        <s v="Tài khoản đầu tư"/>
        <s v="Tài khoản hưu trí"/>
        <s v="Liên đoàn"/>
        <s v="Địa phương"/>
        <s v="Bang"/>
        <s v="Vé xe buýt/Taxi"/>
        <s v="Nhiên liệu"/>
        <s v="Bảo hiểm"/>
        <s v="Giấy phép "/>
        <s v="Phí đỗ xe"/>
        <s v="Thanh toán phương tiện đi lại"/>
      </sharedItems>
    </cacheField>
    <cacheField name="Thể loại" numFmtId="0">
      <sharedItems count="12">
        <s v="Con cái"/>
        <s v="Giải trí"/>
        <s v="Thức ăn"/>
        <s v="Quà tặng và Từ thiện"/>
        <s v="Nhà ở"/>
        <s v="Bảo hiểm"/>
        <s v="Vay"/>
        <s v="Chăm sóc Cá nhân"/>
        <s v="Vật nuôi"/>
        <s v="Tiết kiệm hoặc Đầu tư"/>
        <s v="Thuế"/>
        <s v="Phương tiện đi lại"/>
      </sharedItems>
    </cacheField>
    <cacheField name="Chi phí theo Kế hoạch" numFmtId="165">
      <sharedItems containsString="0" containsBlank="1" containsNumber="1" containsInteger="1" minValue="416000" maxValue="35360000"/>
    </cacheField>
    <cacheField name="Chi phí Thực tế" numFmtId="165">
      <sharedItems containsString="0" containsBlank="1" containsNumber="1" containsInteger="1" minValue="0" maxValue="35360000"/>
    </cacheField>
    <cacheField name="Chênh lệch" numFmtId="165">
      <sharedItems containsSemiMixedTypes="0" containsString="0" containsNumber="1" containsInteger="1" minValue="-4160000" maxValue="4160000"/>
    </cacheField>
    <cacheField name="Tổng quan Chi phí Thực tế" numFmtId="6">
      <sharedItems containsSemiMixedTypes="0" containsString="0" containsNumber="1" containsInteger="1" minValue="0" maxValue="35360000"/>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59">
  <r>
    <x v="0"/>
    <x v="0"/>
    <n v="832000"/>
    <n v="832000"/>
    <n v="0"/>
    <n v="832000"/>
  </r>
  <r>
    <x v="1"/>
    <x v="0"/>
    <m/>
    <m/>
    <n v="0"/>
    <n v="0"/>
  </r>
  <r>
    <x v="2"/>
    <x v="0"/>
    <m/>
    <m/>
    <n v="0"/>
    <n v="0"/>
  </r>
  <r>
    <x v="3"/>
    <x v="0"/>
    <n v="2080000"/>
    <n v="2080000"/>
    <n v="0"/>
    <n v="2080000"/>
  </r>
  <r>
    <x v="4"/>
    <x v="1"/>
    <n v="1040000"/>
    <n v="832000"/>
    <n v="208000"/>
    <n v="832000"/>
  </r>
  <r>
    <x v="5"/>
    <x v="1"/>
    <n v="4160000"/>
    <n v="3120000"/>
    <n v="1040000"/>
    <n v="3120000"/>
  </r>
  <r>
    <x v="6"/>
    <x v="1"/>
    <n v="1040000"/>
    <n v="582400"/>
    <n v="457600"/>
    <n v="582400"/>
  </r>
  <r>
    <x v="7"/>
    <x v="1"/>
    <n v="1040000"/>
    <n v="624000"/>
    <n v="416000"/>
    <n v="624000"/>
  </r>
  <r>
    <x v="8"/>
    <x v="1"/>
    <m/>
    <n v="832000"/>
    <n v="-832000"/>
    <n v="832000"/>
  </r>
  <r>
    <x v="9"/>
    <x v="1"/>
    <n v="416000"/>
    <n v="1040000"/>
    <n v="-624000"/>
    <n v="1040000"/>
  </r>
  <r>
    <x v="10"/>
    <x v="1"/>
    <n v="624000"/>
    <n v="416000"/>
    <n v="208000"/>
    <n v="416000"/>
  </r>
  <r>
    <x v="11"/>
    <x v="2"/>
    <n v="20800000"/>
    <n v="24960000"/>
    <n v="-4160000"/>
    <n v="24960000"/>
  </r>
  <r>
    <x v="12"/>
    <x v="2"/>
    <n v="2080000"/>
    <n v="2496000"/>
    <n v="-416000"/>
    <n v="2496000"/>
  </r>
  <r>
    <x v="13"/>
    <x v="3"/>
    <n v="1560000"/>
    <n v="2080000"/>
    <n v="-520000"/>
    <n v="2080000"/>
  </r>
  <r>
    <x v="14"/>
    <x v="3"/>
    <n v="520000"/>
    <n v="520000"/>
    <n v="0"/>
    <n v="520000"/>
  </r>
  <r>
    <x v="15"/>
    <x v="3"/>
    <m/>
    <m/>
    <n v="0"/>
    <n v="0"/>
  </r>
  <r>
    <x v="16"/>
    <x v="3"/>
    <m/>
    <m/>
    <n v="0"/>
    <n v="0"/>
  </r>
  <r>
    <x v="17"/>
    <x v="4"/>
    <n v="2080000"/>
    <n v="2080000"/>
    <n v="0"/>
    <n v="2080000"/>
  </r>
  <r>
    <x v="18"/>
    <x v="4"/>
    <n v="936000"/>
    <n v="1040000"/>
    <n v="-104000"/>
    <n v="1040000"/>
  </r>
  <r>
    <x v="19"/>
    <x v="4"/>
    <n v="6240000"/>
    <n v="8320000"/>
    <n v="-2080000"/>
    <n v="8320000"/>
  </r>
  <r>
    <x v="20"/>
    <x v="4"/>
    <n v="4160000"/>
    <n v="0"/>
    <n v="4160000"/>
    <n v="0"/>
  </r>
  <r>
    <x v="21"/>
    <x v="4"/>
    <n v="4160000"/>
    <n v="3120000"/>
    <n v="1040000"/>
    <n v="3120000"/>
  </r>
  <r>
    <x v="22"/>
    <x v="4"/>
    <n v="35360000"/>
    <n v="35360000"/>
    <n v="0"/>
    <n v="35360000"/>
  </r>
  <r>
    <x v="23"/>
    <x v="4"/>
    <m/>
    <m/>
    <n v="0"/>
    <n v="0"/>
  </r>
  <r>
    <x v="24"/>
    <x v="4"/>
    <n v="2080000"/>
    <n v="2080000"/>
    <n v="0"/>
    <n v="2080000"/>
  </r>
  <r>
    <x v="25"/>
    <x v="4"/>
    <n v="1248000"/>
    <n v="1248000"/>
    <n v="0"/>
    <n v="1248000"/>
  </r>
  <r>
    <x v="26"/>
    <x v="4"/>
    <n v="728000"/>
    <n v="811200"/>
    <n v="-83200"/>
    <n v="811200"/>
  </r>
  <r>
    <x v="27"/>
    <x v="4"/>
    <n v="832000"/>
    <n v="1144000"/>
    <n v="-312000"/>
    <n v="1144000"/>
  </r>
  <r>
    <x v="28"/>
    <x v="4"/>
    <n v="520000"/>
    <n v="457600"/>
    <n v="62400"/>
    <n v="457600"/>
  </r>
  <r>
    <x v="29"/>
    <x v="4"/>
    <n v="520000"/>
    <n v="540800"/>
    <n v="-20800"/>
    <n v="540800"/>
  </r>
  <r>
    <x v="30"/>
    <x v="5"/>
    <n v="8320000"/>
    <n v="8320000"/>
    <n v="0"/>
    <n v="8320000"/>
  </r>
  <r>
    <x v="31"/>
    <x v="5"/>
    <n v="8320000"/>
    <n v="8320000"/>
    <n v="0"/>
    <n v="8320000"/>
  </r>
  <r>
    <x v="32"/>
    <x v="5"/>
    <n v="2080000"/>
    <n v="2080000"/>
    <n v="0"/>
    <n v="2080000"/>
  </r>
  <r>
    <x v="33"/>
    <x v="6"/>
    <n v="4160000"/>
    <n v="4160000"/>
    <n v="0"/>
    <n v="4160000"/>
  </r>
  <r>
    <x v="34"/>
    <x v="6"/>
    <m/>
    <m/>
    <n v="0"/>
    <n v="0"/>
  </r>
  <r>
    <x v="35"/>
    <x v="6"/>
    <m/>
    <m/>
    <n v="0"/>
    <n v="0"/>
  </r>
  <r>
    <x v="36"/>
    <x v="6"/>
    <m/>
    <m/>
    <n v="0"/>
    <n v="0"/>
  </r>
  <r>
    <x v="37"/>
    <x v="6"/>
    <m/>
    <m/>
    <n v="0"/>
    <n v="0"/>
  </r>
  <r>
    <x v="38"/>
    <x v="7"/>
    <n v="3120000"/>
    <n v="2912000"/>
    <n v="208000"/>
    <n v="2912000"/>
  </r>
  <r>
    <x v="39"/>
    <x v="7"/>
    <m/>
    <m/>
    <n v="0"/>
    <n v="0"/>
  </r>
  <r>
    <x v="40"/>
    <x v="7"/>
    <m/>
    <m/>
    <n v="0"/>
    <n v="0"/>
  </r>
  <r>
    <x v="41"/>
    <x v="7"/>
    <m/>
    <m/>
    <n v="0"/>
    <n v="0"/>
  </r>
  <r>
    <x v="1"/>
    <x v="7"/>
    <m/>
    <m/>
    <n v="0"/>
    <n v="0"/>
  </r>
  <r>
    <x v="42"/>
    <x v="8"/>
    <n v="3120000"/>
    <n v="1560000"/>
    <n v="1560000"/>
    <n v="1560000"/>
  </r>
  <r>
    <x v="43"/>
    <x v="8"/>
    <n v="416000"/>
    <n v="520000"/>
    <n v="-104000"/>
    <n v="520000"/>
  </r>
  <r>
    <x v="1"/>
    <x v="8"/>
    <m/>
    <m/>
    <n v="0"/>
    <n v="0"/>
  </r>
  <r>
    <x v="44"/>
    <x v="8"/>
    <m/>
    <m/>
    <n v="0"/>
    <n v="0"/>
  </r>
  <r>
    <x v="45"/>
    <x v="9"/>
    <n v="4160000"/>
    <n v="4160000"/>
    <n v="0"/>
    <n v="4160000"/>
  </r>
  <r>
    <x v="46"/>
    <x v="9"/>
    <m/>
    <m/>
    <n v="0"/>
    <n v="0"/>
  </r>
  <r>
    <x v="47"/>
    <x v="10"/>
    <n v="6240000"/>
    <n v="6240000"/>
    <n v="0"/>
    <n v="6240000"/>
  </r>
  <r>
    <x v="48"/>
    <x v="10"/>
    <m/>
    <m/>
    <n v="0"/>
    <n v="0"/>
  </r>
  <r>
    <x v="49"/>
    <x v="10"/>
    <m/>
    <m/>
    <n v="0"/>
    <n v="0"/>
  </r>
  <r>
    <x v="50"/>
    <x v="11"/>
    <n v="2080000"/>
    <n v="3120000"/>
    <n v="-1040000"/>
    <n v="3120000"/>
  </r>
  <r>
    <x v="51"/>
    <x v="11"/>
    <n v="9360000"/>
    <n v="8320000"/>
    <n v="1040000"/>
    <n v="8320000"/>
  </r>
  <r>
    <x v="52"/>
    <x v="11"/>
    <n v="6240000"/>
    <n v="6240000"/>
    <n v="0"/>
    <n v="6240000"/>
  </r>
  <r>
    <x v="53"/>
    <x v="11"/>
    <n v="520000"/>
    <n v="520000"/>
    <n v="0"/>
    <n v="520000"/>
  </r>
  <r>
    <x v="21"/>
    <x v="11"/>
    <n v="2080000"/>
    <n v="1040000"/>
    <n v="1040000"/>
    <n v="1040000"/>
  </r>
  <r>
    <x v="54"/>
    <x v="11"/>
    <m/>
    <m/>
    <n v="0"/>
    <n v="0"/>
  </r>
  <r>
    <x v="55"/>
    <x v="11"/>
    <n v="9360000"/>
    <n v="9360000"/>
    <n v="0"/>
    <n v="936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BudgetSummaryPivotTable" cacheId="4" applyNumberFormats="0" applyBorderFormats="0" applyFontFormats="0" applyPatternFormats="0" applyAlignmentFormats="0" applyWidthHeightFormats="1" dataCaption="Values" grandTotalCaption="Tổng cộng" updatedVersion="5" minRefreshableVersion="3" itemPrintTitles="1" createdVersion="4" indent="0" outline="1" outlineData="1" multipleFieldFilters="0" rowHeaderCaption="Thể loại">
  <location ref="J9:M34" firstHeaderRow="0" firstDataRow="1" firstDataCol="1"/>
  <pivotFields count="6">
    <pivotField axis="axisRow" showAll="0" insertBlankRow="1">
      <items count="57">
        <item x="11"/>
        <item x="7"/>
        <item x="49"/>
        <item x="52"/>
        <item x="21"/>
        <item x="36"/>
        <item x="17"/>
        <item x="41"/>
        <item x="32"/>
        <item x="43"/>
        <item x="20"/>
        <item x="24"/>
        <item x="1"/>
        <item x="48"/>
        <item x="18"/>
        <item x="25"/>
        <item x="26"/>
        <item x="44"/>
        <item x="2"/>
        <item x="39"/>
        <item x="53"/>
        <item x="4"/>
        <item x="0"/>
        <item x="3"/>
        <item x="19"/>
        <item x="23"/>
        <item x="47"/>
        <item x="29"/>
        <item x="31"/>
        <item x="51"/>
        <item x="54"/>
        <item x="6"/>
        <item x="15"/>
        <item x="16"/>
        <item x="38"/>
        <item x="37"/>
        <item x="8"/>
        <item x="30"/>
        <item x="45"/>
        <item x="46"/>
        <item x="40"/>
        <item x="13"/>
        <item x="14"/>
        <item x="55"/>
        <item x="33"/>
        <item x="34"/>
        <item x="35"/>
        <item x="22"/>
        <item x="42"/>
        <item x="12"/>
        <item x="5"/>
        <item x="27"/>
        <item x="50"/>
        <item x="9"/>
        <item x="10"/>
        <item x="28"/>
        <item t="default"/>
      </items>
    </pivotField>
    <pivotField axis="axisRow" showAll="0" insertBlankRow="1">
      <items count="13">
        <item sd="0" x="0"/>
        <item sd="0" x="1"/>
        <item sd="0" x="2"/>
        <item sd="0" x="3"/>
        <item sd="0" x="4"/>
        <item sd="0" x="5"/>
        <item sd="0" x="6"/>
        <item sd="0" x="7"/>
        <item sd="0" x="8"/>
        <item sd="0" x="9"/>
        <item sd="0" x="10"/>
        <item sd="0" x="11"/>
        <item t="default"/>
      </items>
    </pivotField>
    <pivotField dataField="1" showAll="0" defaultSubtotal="0"/>
    <pivotField dataField="1" showAll="0" defaultSubtotal="0"/>
    <pivotField dataField="1" numFmtId="5" showAll="0" defaultSubtotal="0"/>
    <pivotField numFmtId="6" showAll="0" defaultSubtotal="0"/>
  </pivotFields>
  <rowFields count="2">
    <field x="1"/>
    <field x="0"/>
  </rowFields>
  <rowItems count="25">
    <i>
      <x/>
    </i>
    <i t="blank">
      <x/>
    </i>
    <i>
      <x v="1"/>
    </i>
    <i t="blank">
      <x v="1"/>
    </i>
    <i>
      <x v="2"/>
    </i>
    <i t="blank">
      <x v="2"/>
    </i>
    <i>
      <x v="3"/>
    </i>
    <i t="blank">
      <x v="3"/>
    </i>
    <i>
      <x v="4"/>
    </i>
    <i t="blank">
      <x v="4"/>
    </i>
    <i>
      <x v="5"/>
    </i>
    <i t="blank">
      <x v="5"/>
    </i>
    <i>
      <x v="6"/>
    </i>
    <i t="blank">
      <x v="6"/>
    </i>
    <i>
      <x v="7"/>
    </i>
    <i t="blank">
      <x v="7"/>
    </i>
    <i>
      <x v="8"/>
    </i>
    <i t="blank">
      <x v="8"/>
    </i>
    <i>
      <x v="9"/>
    </i>
    <i t="blank">
      <x v="9"/>
    </i>
    <i>
      <x v="10"/>
    </i>
    <i t="blank">
      <x v="10"/>
    </i>
    <i>
      <x v="11"/>
    </i>
    <i t="blank">
      <x v="11"/>
    </i>
    <i t="grand">
      <x/>
    </i>
  </rowItems>
  <colFields count="1">
    <field x="-2"/>
  </colFields>
  <colItems count="3">
    <i>
      <x/>
    </i>
    <i i="1">
      <x v="1"/>
    </i>
    <i i="2">
      <x v="2"/>
    </i>
  </colItems>
  <dataFields count="3">
    <dataField name="Tổng của Chi phí theo Kế hoạch" fld="2" baseField="1" baseItem="0" numFmtId="166"/>
    <dataField name="Tổng của Chi phí Thực tế" fld="3" baseField="1" baseItem="0" numFmtId="166"/>
    <dataField name="Tổng của Chênh lệch" fld="4" baseField="1" baseItem="0" numFmtId="166"/>
  </dataFields>
  <formats count="10">
    <format dxfId="50">
      <pivotArea type="all" dataOnly="0" outline="0" fieldPosition="0"/>
    </format>
    <format dxfId="49">
      <pivotArea outline="0" fieldPosition="0">
        <references count="1">
          <reference field="4294967294" count="1">
            <x v="0"/>
          </reference>
        </references>
      </pivotArea>
    </format>
    <format dxfId="48">
      <pivotArea outline="0" fieldPosition="0">
        <references count="1">
          <reference field="4294967294" count="1">
            <x v="1"/>
          </reference>
        </references>
      </pivotArea>
    </format>
    <format dxfId="47">
      <pivotArea outline="0" fieldPosition="0">
        <references count="1">
          <reference field="4294967294" count="1">
            <x v="2"/>
          </reference>
        </references>
      </pivotArea>
    </format>
    <format dxfId="46">
      <pivotArea type="all" dataOnly="0" outline="0" fieldPosition="0"/>
    </format>
    <format dxfId="45">
      <pivotArea outline="0" collapsedLevelsAreSubtotals="1" fieldPosition="0"/>
    </format>
    <format dxfId="44">
      <pivotArea field="1" type="button" dataOnly="0" labelOnly="1" outline="0" axis="axisRow" fieldPosition="0"/>
    </format>
    <format dxfId="43">
      <pivotArea dataOnly="0" labelOnly="1" fieldPosition="0">
        <references count="1">
          <reference field="1" count="0"/>
        </references>
      </pivotArea>
    </format>
    <format dxfId="42">
      <pivotArea dataOnly="0" labelOnly="1" grandRow="1" outline="0" fieldPosition="0"/>
    </format>
    <format dxfId="41">
      <pivotArea dataOnly="0" labelOnly="1" outline="0" fieldPosition="0">
        <references count="1">
          <reference field="4294967294" count="3">
            <x v="0"/>
            <x v="1"/>
            <x v="2"/>
          </reference>
        </references>
      </pivotArea>
    </format>
  </formats>
  <pivotTableStyleInfo name="Family Budget PivotTable" showRowHeaders="1" showColHeaders="1" showRowStripes="1" showColStripes="0" showLastColumn="1"/>
  <extLst>
    <ext xmlns:x14="http://schemas.microsoft.com/office/spreadsheetml/2009/9/main" uri="{962EF5D1-5CA2-4c93-8EF4-DBF5C05439D2}">
      <x14:pivotTableDefinition xmlns:xm="http://schemas.microsoft.com/office/excel/2006/main" altText="PivotTable Chi phí Ngân sách" altTextSummary="Tóm tắt chi phí theo kế hoạch, chi phí thực tế, số chênh lệch cho tất cả các chi phí được liệt kê trên trang tính Chi tiết Ngân sách." hideValuesRow="1"/>
    </ext>
  </extLst>
</pivotTableDefinition>
</file>

<file path=xl/pivotTables/pivotTable2.xml><?xml version="1.0" encoding="utf-8"?>
<pivotTableDefinition xmlns="http://schemas.openxmlformats.org/spreadsheetml/2006/main" name="BudgetSummary" cacheId="4" applyNumberFormats="0" applyBorderFormats="0" applyFontFormats="0" applyPatternFormats="0" applyAlignmentFormats="0" applyWidthHeightFormats="1" dataCaption="Values" grandTotalCaption="Tổng cộng" updatedVersion="5" minRefreshableVersion="3" itemPrintTitles="1" createdVersion="4" indent="0" outline="1" outlineData="1" multipleFieldFilters="0" chartFormat="2" rowHeaderCaption="Thể loại">
  <location ref="B2:C15" firstHeaderRow="1" firstDataRow="1" firstDataCol="1"/>
  <pivotFields count="6">
    <pivotField showAll="0" defaultSubtotal="0"/>
    <pivotField axis="axisRow" showAll="0">
      <items count="13">
        <item x="0"/>
        <item x="1"/>
        <item x="2"/>
        <item x="3"/>
        <item x="4"/>
        <item x="5"/>
        <item x="6"/>
        <item x="7"/>
        <item x="8"/>
        <item x="9"/>
        <item x="10"/>
        <item x="11"/>
        <item t="default"/>
      </items>
    </pivotField>
    <pivotField showAll="0" defaultSubtotal="0"/>
    <pivotField dataField="1" showAll="0" defaultSubtotal="0"/>
    <pivotField numFmtId="5" showAll="0" defaultSubtotal="0"/>
    <pivotField numFmtId="6" showAll="0" defaultSubtotal="0"/>
  </pivotFields>
  <rowFields count="1">
    <field x="1"/>
  </rowFields>
  <rowItems count="13">
    <i>
      <x/>
    </i>
    <i>
      <x v="1"/>
    </i>
    <i>
      <x v="2"/>
    </i>
    <i>
      <x v="3"/>
    </i>
    <i>
      <x v="4"/>
    </i>
    <i>
      <x v="5"/>
    </i>
    <i>
      <x v="6"/>
    </i>
    <i>
      <x v="7"/>
    </i>
    <i>
      <x v="8"/>
    </i>
    <i>
      <x v="9"/>
    </i>
    <i>
      <x v="10"/>
    </i>
    <i>
      <x v="11"/>
    </i>
    <i t="grand">
      <x/>
    </i>
  </rowItems>
  <colItems count="1">
    <i/>
  </colItems>
  <dataFields count="1">
    <dataField name="Tổng của Chi phí Thực tế" fld="3" baseField="1" baseItem="1"/>
  </dataFields>
  <formats count="6">
    <format dxfId="24">
      <pivotArea type="all" dataOnly="0" outline="0" fieldPosition="0"/>
    </format>
    <format dxfId="23">
      <pivotArea outline="0" collapsedLevelsAreSubtotals="1" fieldPosition="0"/>
    </format>
    <format dxfId="22">
      <pivotArea field="1" type="button" dataOnly="0" labelOnly="1" outline="0" axis="axisRow" fieldPosition="0"/>
    </format>
    <format dxfId="21">
      <pivotArea dataOnly="0" labelOnly="1" outline="0" axis="axisValues" fieldPosition="0"/>
    </format>
    <format dxfId="20">
      <pivotArea dataOnly="0" labelOnly="1" fieldPosition="0">
        <references count="1">
          <reference field="1" count="0"/>
        </references>
      </pivotArea>
    </format>
    <format dxfId="19">
      <pivotArea dataOnly="0" labelOnly="1" grandRow="1" outline="0" fieldPosition="0"/>
    </format>
  </formats>
  <chartFormats count="10">
    <chartFormat chart="1" format="2" series="1">
      <pivotArea type="data" outline="0" fieldPosition="0">
        <references count="1">
          <reference field="4294967294" count="1" selected="0">
            <x v="0"/>
          </reference>
        </references>
      </pivotArea>
    </chartFormat>
    <chartFormat chart="1" format="3">
      <pivotArea type="data" outline="0" fieldPosition="0">
        <references count="2">
          <reference field="4294967294" count="1" selected="0">
            <x v="0"/>
          </reference>
          <reference field="1" count="1" selected="0">
            <x v="4"/>
          </reference>
        </references>
      </pivotArea>
    </chartFormat>
    <chartFormat chart="1" format="4">
      <pivotArea type="data" outline="0" fieldPosition="0">
        <references count="2">
          <reference field="4294967294" count="1" selected="0">
            <x v="0"/>
          </reference>
          <reference field="1" count="1" selected="0">
            <x v="2"/>
          </reference>
        </references>
      </pivotArea>
    </chartFormat>
    <chartFormat chart="1" format="5">
      <pivotArea type="data" outline="0" fieldPosition="0">
        <references count="2">
          <reference field="4294967294" count="1" selected="0">
            <x v="0"/>
          </reference>
          <reference field="1" count="1" selected="0">
            <x v="5"/>
          </reference>
        </references>
      </pivotArea>
    </chartFormat>
    <chartFormat chart="1" format="6">
      <pivotArea type="data" outline="0" fieldPosition="0">
        <references count="2">
          <reference field="4294967294" count="1" selected="0">
            <x v="0"/>
          </reference>
          <reference field="1" count="1" selected="0">
            <x v="11"/>
          </reference>
        </references>
      </pivotArea>
    </chartFormat>
    <chartFormat chart="1" format="7">
      <pivotArea type="data" outline="0" fieldPosition="0">
        <references count="2">
          <reference field="4294967294" count="1" selected="0">
            <x v="0"/>
          </reference>
          <reference field="1" count="1" selected="0">
            <x v="8"/>
          </reference>
        </references>
      </pivotArea>
    </chartFormat>
    <chartFormat chart="1" format="8">
      <pivotArea type="data" outline="0" fieldPosition="0">
        <references count="2">
          <reference field="4294967294" count="1" selected="0">
            <x v="0"/>
          </reference>
          <reference field="1" count="1" selected="0">
            <x v="9"/>
          </reference>
        </references>
      </pivotArea>
    </chartFormat>
    <chartFormat chart="1" format="9">
      <pivotArea type="data" outline="0" fieldPosition="0">
        <references count="2">
          <reference field="4294967294" count="1" selected="0">
            <x v="0"/>
          </reference>
          <reference field="1" count="1" selected="0">
            <x v="10"/>
          </reference>
        </references>
      </pivotArea>
    </chartFormat>
    <chartFormat chart="1" format="10">
      <pivotArea type="data" outline="0" fieldPosition="0">
        <references count="2">
          <reference field="4294967294" count="1" selected="0">
            <x v="0"/>
          </reference>
          <reference field="1" count="1" selected="0">
            <x v="0"/>
          </reference>
        </references>
      </pivotArea>
    </chartFormat>
    <chartFormat chart="1" format="11">
      <pivotArea type="data" outline="0" fieldPosition="0">
        <references count="2">
          <reference field="4294967294" count="1" selected="0">
            <x v="0"/>
          </reference>
          <reference field="1" count="1" selected="0">
            <x v="6"/>
          </reference>
        </references>
      </pivotArea>
    </chartFormat>
  </chartFormats>
  <pivotTableStyleInfo name="Family Budget PivotTable" showRowHeaders="1" showColHeaders="1" showRowStripes="1" showColStripes="0" showLastColumn="1"/>
  <extLst>
    <ext xmlns:x14="http://schemas.microsoft.com/office/spreadsheetml/2009/9/main" uri="{962EF5D1-5CA2-4c93-8EF4-DBF5C05439D2}">
      <x14:pivotTableDefinition xmlns:xm="http://schemas.microsoft.com/office/excel/2006/main" altText="Dữ liệu cho biểu đồ Tổng quan Ngân sách" altTextSummary="Tóm tắt tất cả các chi phí thực tế theo thể loại trên trang tính Chi tiết Ngân sách"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Bộcắt_Thể_loại" sourceName="Thể loại">
  <pivotTables>
    <pivotTable tabId="5" name="BudgetSummary"/>
  </pivotTables>
  <data>
    <tabular pivotCacheId="2">
      <items count="12">
        <i x="5" s="1"/>
        <i x="7" s="1"/>
        <i x="0" s="1"/>
        <i x="1" s="1"/>
        <i x="4" s="1"/>
        <i x="11" s="1"/>
        <i x="3" s="1"/>
        <i x="2" s="1"/>
        <i x="10" s="1"/>
        <i x="9" s="1"/>
        <i x="8"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Thể loại" cache="Bộcắt_Thể_loại" caption="Giữ phím Ctrl để chọn nhiều thể loại" columnCount="4" rowHeight="225425"/>
</slicers>
</file>

<file path=xl/tables/table1.xml><?xml version="1.0" encoding="utf-8"?>
<table xmlns="http://schemas.openxmlformats.org/spreadsheetml/2006/main" id="1" name="BudgetDetails" displayName="BudgetDetails" ref="B2:G62" totalsRowCount="1" headerRowDxfId="39" dataDxfId="38" totalsRowDxfId="37">
  <autoFilter ref="B2:G61"/>
  <sortState ref="B2:G60">
    <sortCondition ref="C2:C60"/>
    <sortCondition ref="B2:B60"/>
  </sortState>
  <tableColumns count="6">
    <tableColumn id="2" name="Mô tả" totalsRowLabel="Tổng cộng" dataDxfId="36" totalsRowDxfId="35"/>
    <tableColumn id="1" name="Thể loại" dataDxfId="34" totalsRowDxfId="33"/>
    <tableColumn id="3" name="Chi phí theo Kế hoạch" totalsRowFunction="sum" dataDxfId="32" totalsRowDxfId="31"/>
    <tableColumn id="4" name="Chi phí Thực tế" totalsRowFunction="sum" dataDxfId="30" totalsRowDxfId="29"/>
    <tableColumn id="5" name="Chênh lệch" totalsRowFunction="sum" dataDxfId="28" totalsRowDxfId="27">
      <calculatedColumnFormula>BudgetDetails[[#This Row],[Chi phí theo Kế hoạch]]-BudgetDetails[[#This Row],[Chi phí Thực tế]]</calculatedColumnFormula>
    </tableColumn>
    <tableColumn id="6" name="Tổng quan Chi phí Thực tế" dataDxfId="26" totalsRowDxfId="25">
      <calculatedColumnFormula>BudgetDetails[[#This Row],[Chi phí Thực tế]]</calculatedColumnFormula>
    </tableColumn>
  </tableColumns>
  <tableStyleInfo name="Family Budget Table Style" showFirstColumn="0" showLastColumn="0" showRowStripes="1" showColumnStripes="0"/>
  <extLst>
    <ext xmlns:x14="http://schemas.microsoft.com/office/spreadsheetml/2009/9/main" uri="{504A1905-F514-4f6f-8877-14C23A59335A}">
      <x14:table altText="Bảng Chi phí Hàng tháng" altTextSummary="Danh sách chi phí hàng tháng theo thể loại. Bao gồm chi phí theo kế hoạch, thực tế và tính toán số chênh lệch."/>
    </ext>
  </extLst>
</table>
</file>

<file path=xl/tables/table2.xml><?xml version="1.0" encoding="utf-8"?>
<table xmlns="http://schemas.openxmlformats.org/spreadsheetml/2006/main" id="2" name="BudgetCategoryLookup" displayName="BudgetCategoryLookup" ref="E2:E14" totalsRowShown="0" headerRowDxfId="18" dataDxfId="17">
  <autoFilter ref="E2:E14"/>
  <sortState ref="E2:E13">
    <sortCondition ref="E1:E13"/>
  </sortState>
  <tableColumns count="1">
    <tableColumn id="1" name="Tra cứu Loại Ngân sách" dataDxfId="16"/>
  </tableColumns>
  <tableStyleInfo name="Family Budget Table Style" showFirstColumn="0" showLastColumn="0" showRowStripes="1" showColumnStripes="0"/>
  <extLst>
    <ext xmlns:x14="http://schemas.microsoft.com/office/spreadsheetml/2009/9/main" uri="{504A1905-F514-4f6f-8877-14C23A59335A}">
      <x14:table altText="Bảng Tra cứu Thể loại Ngân sách" altTextSummary="Danh sách thể loại có sẵn trong thanh thả xuống Thể loại trên trang tính Chi tiết Ngân sách"/>
    </ext>
  </extLst>
</table>
</file>

<file path=xl/theme/theme1.xml><?xml version="1.0" encoding="utf-8"?>
<a:theme xmlns:a="http://schemas.openxmlformats.org/drawingml/2006/main" name="3_fambudget_cal">
  <a:themeElements>
    <a:clrScheme name="Custom 10">
      <a:dk1>
        <a:srgbClr val="2F2B20"/>
      </a:dk1>
      <a:lt1>
        <a:srgbClr val="FFFFFF"/>
      </a:lt1>
      <a:dk2>
        <a:srgbClr val="60594E"/>
      </a:dk2>
      <a:lt2>
        <a:srgbClr val="F7F6E4"/>
      </a:lt2>
      <a:accent1>
        <a:srgbClr val="9DAB6D"/>
      </a:accent1>
      <a:accent2>
        <a:srgbClr val="9CBEBD"/>
      </a:accent2>
      <a:accent3>
        <a:srgbClr val="D2CB6C"/>
      </a:accent3>
      <a:accent4>
        <a:srgbClr val="95A39D"/>
      </a:accent4>
      <a:accent5>
        <a:srgbClr val="C89F5D"/>
      </a:accent5>
      <a:accent6>
        <a:srgbClr val="B1A089"/>
      </a:accent6>
      <a:hlink>
        <a:srgbClr val="D25814"/>
      </a:hlink>
      <a:folHlink>
        <a:srgbClr val="849A0A"/>
      </a:folHlink>
    </a:clrScheme>
    <a:fontScheme name="Custom 7">
      <a:majorFont>
        <a:latin typeface="Cambria"/>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sheetPr>
  <dimension ref="A1:N243"/>
  <sheetViews>
    <sheetView showGridLines="0" topLeftCell="A4" zoomScale="90" zoomScaleNormal="90" workbookViewId="0">
      <selection activeCell="O11" sqref="O11"/>
    </sheetView>
  </sheetViews>
  <sheetFormatPr defaultRowHeight="12.75" x14ac:dyDescent="0.2"/>
  <cols>
    <col min="1" max="1" width="2" style="10" customWidth="1"/>
    <col min="2" max="2" width="19.5" style="10" customWidth="1"/>
    <col min="3" max="3" width="14.25" style="10" customWidth="1"/>
    <col min="4" max="4" width="11.5" style="10" customWidth="1"/>
    <col min="5" max="5" width="2" style="10" customWidth="1"/>
    <col min="6" max="6" width="16.75" style="10" customWidth="1"/>
    <col min="7" max="7" width="11.75" style="10" customWidth="1"/>
    <col min="8" max="8" width="4" style="10" customWidth="1"/>
    <col min="9" max="9" width="3.625" style="10" customWidth="1"/>
    <col min="10" max="10" width="26.875" style="10" customWidth="1"/>
    <col min="11" max="11" width="27.5" style="10" customWidth="1"/>
    <col min="12" max="12" width="22.125" style="10" customWidth="1"/>
    <col min="13" max="13" width="18.125" style="10" customWidth="1"/>
    <col min="14" max="14" width="3.625" style="10" customWidth="1"/>
    <col min="15" max="16384" width="9" style="10"/>
  </cols>
  <sheetData>
    <row r="1" spans="1:14" ht="60.75" customHeight="1" x14ac:dyDescent="0.2">
      <c r="B1" s="11" t="s">
        <v>82</v>
      </c>
      <c r="C1" s="12"/>
      <c r="D1" s="12"/>
      <c r="E1" s="12"/>
      <c r="F1" s="13"/>
      <c r="G1" s="13"/>
      <c r="H1" s="13"/>
      <c r="I1" s="14"/>
      <c r="J1" s="11" t="s">
        <v>81</v>
      </c>
      <c r="K1" s="11"/>
      <c r="L1" s="11"/>
      <c r="M1" s="11"/>
    </row>
    <row r="2" spans="1:14" ht="30.75" customHeight="1" x14ac:dyDescent="0.2">
      <c r="A2" s="15"/>
      <c r="B2" s="16" t="s">
        <v>83</v>
      </c>
      <c r="D2" s="17"/>
      <c r="E2" s="18"/>
      <c r="H2" s="17"/>
      <c r="J2" s="19"/>
      <c r="K2" s="19"/>
      <c r="L2" s="19"/>
      <c r="M2" s="19"/>
    </row>
    <row r="3" spans="1:14" ht="15" customHeight="1" x14ac:dyDescent="0.2">
      <c r="A3" s="15"/>
      <c r="B3" s="20" t="s">
        <v>84</v>
      </c>
      <c r="C3" s="21" t="s">
        <v>85</v>
      </c>
      <c r="E3" s="17"/>
      <c r="G3" s="44">
        <f>D17-SUM(BudgetDetails[Chi phí theo Kế hoạch])</f>
        <v>32968000</v>
      </c>
      <c r="H3" s="17"/>
      <c r="J3" s="19"/>
      <c r="K3" s="19"/>
      <c r="L3" s="19"/>
      <c r="M3" s="19"/>
    </row>
    <row r="4" spans="1:14" ht="15" customHeight="1" x14ac:dyDescent="0.2">
      <c r="A4" s="15"/>
      <c r="B4" s="20" t="s">
        <v>86</v>
      </c>
      <c r="C4" s="21" t="s">
        <v>87</v>
      </c>
      <c r="E4" s="17"/>
      <c r="G4" s="44">
        <f>D11-SUM(BudgetDetails[Chi phí Thực tế])</f>
        <v>36192000</v>
      </c>
      <c r="H4" s="17"/>
      <c r="J4" s="19"/>
      <c r="K4" s="19"/>
      <c r="L4" s="19"/>
      <c r="M4" s="19"/>
    </row>
    <row r="5" spans="1:14" ht="15" customHeight="1" x14ac:dyDescent="0.2">
      <c r="B5" s="20" t="s">
        <v>5</v>
      </c>
      <c r="C5" s="21" t="s">
        <v>88</v>
      </c>
      <c r="E5" s="17"/>
      <c r="G5" s="44">
        <f>G4-G3</f>
        <v>3224000</v>
      </c>
      <c r="H5" s="22"/>
      <c r="J5" s="19"/>
      <c r="K5" s="19"/>
      <c r="L5" s="19"/>
      <c r="M5" s="19"/>
    </row>
    <row r="6" spans="1:14" ht="15" customHeight="1" x14ac:dyDescent="0.2">
      <c r="B6" s="23"/>
      <c r="C6" s="12"/>
      <c r="D6" s="24"/>
      <c r="E6" s="12"/>
      <c r="F6" s="12"/>
      <c r="G6" s="12"/>
      <c r="H6" s="24"/>
      <c r="J6" s="19"/>
      <c r="K6" s="19"/>
      <c r="L6" s="19"/>
      <c r="M6" s="19"/>
    </row>
    <row r="7" spans="1:14" ht="30" customHeight="1" x14ac:dyDescent="0.2">
      <c r="A7" s="17"/>
      <c r="B7" s="25" t="s">
        <v>89</v>
      </c>
      <c r="C7" s="18"/>
      <c r="D7" s="26"/>
      <c r="E7" s="27"/>
      <c r="F7" s="25" t="s">
        <v>90</v>
      </c>
      <c r="G7" s="28"/>
      <c r="H7" s="18"/>
      <c r="J7" s="29" t="s">
        <v>80</v>
      </c>
      <c r="K7" s="30"/>
      <c r="L7" s="30"/>
      <c r="M7" s="30"/>
    </row>
    <row r="8" spans="1:14" ht="15" customHeight="1" x14ac:dyDescent="0.2">
      <c r="A8" s="17"/>
      <c r="B8" s="51" t="s">
        <v>91</v>
      </c>
      <c r="C8" s="17" t="s">
        <v>93</v>
      </c>
      <c r="D8" s="44">
        <v>120640000</v>
      </c>
      <c r="E8" s="31"/>
      <c r="F8" s="52" t="s">
        <v>91</v>
      </c>
      <c r="G8" s="53">
        <f>SUM(BudgetDetails[Chi phí Thực tế])</f>
        <v>163488000</v>
      </c>
      <c r="H8" s="17"/>
      <c r="J8" s="32"/>
      <c r="K8" s="32"/>
      <c r="L8" s="32"/>
      <c r="M8" s="17"/>
      <c r="N8" s="1"/>
    </row>
    <row r="9" spans="1:14" x14ac:dyDescent="0.2">
      <c r="A9" s="17"/>
      <c r="B9" s="51"/>
      <c r="C9" s="17" t="s">
        <v>94</v>
      </c>
      <c r="D9" s="44">
        <v>47840000</v>
      </c>
      <c r="E9" s="31"/>
      <c r="F9" s="52"/>
      <c r="G9" s="53"/>
      <c r="H9" s="17"/>
      <c r="J9" s="46" t="s">
        <v>2</v>
      </c>
      <c r="K9" s="47" t="s">
        <v>79</v>
      </c>
      <c r="L9" s="47" t="s">
        <v>77</v>
      </c>
      <c r="M9" s="47" t="s">
        <v>78</v>
      </c>
      <c r="N9" s="1"/>
    </row>
    <row r="10" spans="1:14" x14ac:dyDescent="0.2">
      <c r="A10" s="17"/>
      <c r="B10" s="51"/>
      <c r="C10" s="17" t="s">
        <v>95</v>
      </c>
      <c r="D10" s="44">
        <v>31200000</v>
      </c>
      <c r="E10" s="31"/>
      <c r="F10" s="52"/>
      <c r="G10" s="53"/>
      <c r="H10" s="33"/>
      <c r="J10" s="48" t="s">
        <v>70</v>
      </c>
      <c r="K10" s="49">
        <v>2912000</v>
      </c>
      <c r="L10" s="49">
        <v>2912000</v>
      </c>
      <c r="M10" s="49">
        <v>0</v>
      </c>
    </row>
    <row r="11" spans="1:14" x14ac:dyDescent="0.2">
      <c r="A11" s="17"/>
      <c r="B11" s="51"/>
      <c r="C11" s="34" t="s">
        <v>96</v>
      </c>
      <c r="D11" s="45">
        <f>SUM(D8:D10)</f>
        <v>199680000</v>
      </c>
      <c r="E11" s="31"/>
      <c r="F11" s="52"/>
      <c r="G11" s="53"/>
      <c r="H11" s="33"/>
      <c r="J11" s="48"/>
      <c r="K11" s="49"/>
      <c r="L11" s="49"/>
      <c r="M11" s="49"/>
    </row>
    <row r="12" spans="1:14" x14ac:dyDescent="0.2">
      <c r="A12" s="17"/>
      <c r="B12" s="35"/>
      <c r="C12" s="12"/>
      <c r="D12" s="12"/>
      <c r="E12" s="36"/>
      <c r="F12" s="37"/>
      <c r="G12" s="38"/>
      <c r="H12" s="12"/>
      <c r="J12" s="48" t="s">
        <v>71</v>
      </c>
      <c r="K12" s="49">
        <v>8320000</v>
      </c>
      <c r="L12" s="49">
        <v>7446400</v>
      </c>
      <c r="M12" s="49">
        <v>873600</v>
      </c>
    </row>
    <row r="13" spans="1:14" x14ac:dyDescent="0.2">
      <c r="A13" s="17"/>
      <c r="B13" s="56" t="s">
        <v>92</v>
      </c>
      <c r="C13" s="17"/>
      <c r="D13" s="17"/>
      <c r="E13" s="31"/>
      <c r="F13" s="54" t="s">
        <v>92</v>
      </c>
      <c r="G13" s="55">
        <f>SUM(BudgetDetails[Chi phí theo Kế hoạch])</f>
        <v>164632000</v>
      </c>
      <c r="H13" s="17"/>
      <c r="J13" s="48"/>
      <c r="K13" s="49"/>
      <c r="L13" s="49"/>
      <c r="M13" s="49"/>
    </row>
    <row r="14" spans="1:14" x14ac:dyDescent="0.2">
      <c r="A14" s="17"/>
      <c r="B14" s="57"/>
      <c r="C14" s="17" t="s">
        <v>93</v>
      </c>
      <c r="D14" s="44">
        <v>124800000</v>
      </c>
      <c r="E14" s="31"/>
      <c r="F14" s="52"/>
      <c r="G14" s="53"/>
      <c r="H14" s="17"/>
      <c r="J14" s="48" t="s">
        <v>49</v>
      </c>
      <c r="K14" s="49">
        <v>22880000</v>
      </c>
      <c r="L14" s="49">
        <v>27456000</v>
      </c>
      <c r="M14" s="49">
        <v>-4576000</v>
      </c>
    </row>
    <row r="15" spans="1:14" x14ac:dyDescent="0.2">
      <c r="A15" s="17"/>
      <c r="B15" s="57"/>
      <c r="C15" s="17" t="s">
        <v>94</v>
      </c>
      <c r="D15" s="44">
        <v>20800000</v>
      </c>
      <c r="E15" s="31"/>
      <c r="F15" s="52"/>
      <c r="G15" s="53"/>
      <c r="H15" s="33"/>
      <c r="J15" s="48"/>
      <c r="K15" s="49"/>
      <c r="L15" s="49"/>
      <c r="M15" s="49"/>
    </row>
    <row r="16" spans="1:14" x14ac:dyDescent="0.2">
      <c r="A16" s="17"/>
      <c r="B16" s="57"/>
      <c r="C16" s="17" t="s">
        <v>95</v>
      </c>
      <c r="D16" s="44">
        <v>52000000</v>
      </c>
      <c r="E16" s="31"/>
      <c r="F16" s="52"/>
      <c r="G16" s="53"/>
      <c r="H16" s="33"/>
      <c r="J16" s="48" t="s">
        <v>72</v>
      </c>
      <c r="K16" s="49">
        <v>2080000</v>
      </c>
      <c r="L16" s="49">
        <v>2600000</v>
      </c>
      <c r="M16" s="49">
        <v>-520000</v>
      </c>
    </row>
    <row r="17" spans="1:13" x14ac:dyDescent="0.2">
      <c r="A17" s="17"/>
      <c r="B17" s="57"/>
      <c r="C17" s="34" t="s">
        <v>96</v>
      </c>
      <c r="D17" s="45">
        <f>SUM(D14:D16)</f>
        <v>197600000</v>
      </c>
      <c r="E17" s="39"/>
      <c r="F17" s="52"/>
      <c r="G17" s="53"/>
      <c r="H17" s="40"/>
      <c r="J17" s="48"/>
      <c r="K17" s="49"/>
      <c r="L17" s="49"/>
      <c r="M17" s="49"/>
    </row>
    <row r="18" spans="1:13" ht="22.5" x14ac:dyDescent="0.2">
      <c r="A18" s="17"/>
      <c r="B18" s="41"/>
      <c r="C18" s="13"/>
      <c r="D18" s="13"/>
      <c r="E18" s="42"/>
      <c r="F18" s="37"/>
      <c r="G18" s="38"/>
      <c r="H18" s="13"/>
      <c r="J18" s="48" t="s">
        <v>73</v>
      </c>
      <c r="K18" s="49">
        <v>58864000</v>
      </c>
      <c r="L18" s="49">
        <v>56201600</v>
      </c>
      <c r="M18" s="49">
        <v>2662400</v>
      </c>
    </row>
    <row r="19" spans="1:13" x14ac:dyDescent="0.2">
      <c r="H19" s="17"/>
      <c r="J19" s="48"/>
      <c r="K19" s="49"/>
      <c r="L19" s="49"/>
      <c r="M19" s="49"/>
    </row>
    <row r="20" spans="1:13" x14ac:dyDescent="0.2">
      <c r="E20" s="43"/>
      <c r="H20" s="17"/>
      <c r="J20" s="48" t="s">
        <v>59</v>
      </c>
      <c r="K20" s="49">
        <v>18720000</v>
      </c>
      <c r="L20" s="49">
        <v>18720000</v>
      </c>
      <c r="M20" s="49">
        <v>0</v>
      </c>
    </row>
    <row r="21" spans="1:13" x14ac:dyDescent="0.2">
      <c r="E21" s="43"/>
      <c r="H21" s="17"/>
      <c r="J21" s="48"/>
      <c r="K21" s="49"/>
      <c r="L21" s="49"/>
      <c r="M21" s="49"/>
    </row>
    <row r="22" spans="1:13" x14ac:dyDescent="0.2">
      <c r="E22" s="43"/>
      <c r="H22" s="17"/>
      <c r="J22" s="48" t="s">
        <v>64</v>
      </c>
      <c r="K22" s="49">
        <v>4160000</v>
      </c>
      <c r="L22" s="49">
        <v>4160000</v>
      </c>
      <c r="M22" s="49">
        <v>0</v>
      </c>
    </row>
    <row r="23" spans="1:13" x14ac:dyDescent="0.2">
      <c r="E23" s="43"/>
      <c r="H23" s="17"/>
      <c r="J23" s="48"/>
      <c r="K23" s="49"/>
      <c r="L23" s="49"/>
      <c r="M23" s="49"/>
    </row>
    <row r="24" spans="1:13" x14ac:dyDescent="0.2">
      <c r="E24" s="43"/>
      <c r="H24" s="17"/>
      <c r="J24" s="48" t="s">
        <v>65</v>
      </c>
      <c r="K24" s="49">
        <v>3120000</v>
      </c>
      <c r="L24" s="49">
        <v>2912000</v>
      </c>
      <c r="M24" s="49">
        <v>208000</v>
      </c>
    </row>
    <row r="25" spans="1:13" x14ac:dyDescent="0.2">
      <c r="E25" s="43"/>
      <c r="H25" s="17"/>
      <c r="J25" s="48"/>
      <c r="K25" s="49"/>
      <c r="L25" s="49"/>
      <c r="M25" s="49"/>
    </row>
    <row r="26" spans="1:13" x14ac:dyDescent="0.2">
      <c r="E26" s="43"/>
      <c r="H26" s="17"/>
      <c r="J26" s="48" t="s">
        <v>66</v>
      </c>
      <c r="K26" s="49">
        <v>3536000</v>
      </c>
      <c r="L26" s="49">
        <v>2080000</v>
      </c>
      <c r="M26" s="49">
        <v>1456000</v>
      </c>
    </row>
    <row r="27" spans="1:13" x14ac:dyDescent="0.2">
      <c r="E27" s="43"/>
      <c r="H27" s="17"/>
      <c r="J27" s="48"/>
      <c r="K27" s="49"/>
      <c r="L27" s="49"/>
      <c r="M27" s="49"/>
    </row>
    <row r="28" spans="1:13" x14ac:dyDescent="0.2">
      <c r="E28" s="43"/>
      <c r="H28" s="17"/>
      <c r="J28" s="48" t="s">
        <v>67</v>
      </c>
      <c r="K28" s="49">
        <v>4160000</v>
      </c>
      <c r="L28" s="49">
        <v>4160000</v>
      </c>
      <c r="M28" s="49">
        <v>0</v>
      </c>
    </row>
    <row r="29" spans="1:13" x14ac:dyDescent="0.2">
      <c r="E29" s="43"/>
      <c r="H29" s="17"/>
      <c r="J29" s="48"/>
      <c r="K29" s="49"/>
      <c r="L29" s="49"/>
      <c r="M29" s="49"/>
    </row>
    <row r="30" spans="1:13" x14ac:dyDescent="0.2">
      <c r="E30" s="43"/>
      <c r="H30" s="17"/>
      <c r="J30" s="48" t="s">
        <v>68</v>
      </c>
      <c r="K30" s="49">
        <v>6240000</v>
      </c>
      <c r="L30" s="49">
        <v>6240000</v>
      </c>
      <c r="M30" s="49">
        <v>0</v>
      </c>
    </row>
    <row r="31" spans="1:13" x14ac:dyDescent="0.2">
      <c r="E31" s="43"/>
      <c r="H31" s="17"/>
      <c r="J31" s="48"/>
      <c r="K31" s="49"/>
      <c r="L31" s="49"/>
      <c r="M31" s="49"/>
    </row>
    <row r="32" spans="1:13" x14ac:dyDescent="0.2">
      <c r="E32" s="43"/>
      <c r="H32" s="17"/>
      <c r="J32" s="48" t="s">
        <v>69</v>
      </c>
      <c r="K32" s="49">
        <v>29640000</v>
      </c>
      <c r="L32" s="49">
        <v>28600000</v>
      </c>
      <c r="M32" s="49">
        <v>1040000</v>
      </c>
    </row>
    <row r="33" spans="5:13" x14ac:dyDescent="0.2">
      <c r="E33" s="43"/>
      <c r="H33" s="17"/>
      <c r="J33" s="48"/>
      <c r="K33" s="49"/>
      <c r="L33" s="49"/>
      <c r="M33" s="49"/>
    </row>
    <row r="34" spans="5:13" x14ac:dyDescent="0.2">
      <c r="E34" s="43"/>
      <c r="H34" s="17"/>
      <c r="J34" s="48" t="s">
        <v>63</v>
      </c>
      <c r="K34" s="49">
        <v>164632000</v>
      </c>
      <c r="L34" s="49">
        <v>163488000</v>
      </c>
      <c r="M34" s="49">
        <v>1144000</v>
      </c>
    </row>
    <row r="35" spans="5:13" x14ac:dyDescent="0.2">
      <c r="E35" s="43"/>
      <c r="H35" s="17"/>
      <c r="J35" s="1"/>
      <c r="K35" s="1"/>
      <c r="L35" s="1"/>
      <c r="M35" s="1"/>
    </row>
    <row r="36" spans="5:13" x14ac:dyDescent="0.2">
      <c r="J36" s="1"/>
      <c r="K36" s="1"/>
      <c r="L36" s="1"/>
      <c r="M36" s="1"/>
    </row>
    <row r="37" spans="5:13" x14ac:dyDescent="0.2">
      <c r="J37" s="1"/>
      <c r="K37" s="1"/>
      <c r="L37" s="1"/>
      <c r="M37" s="1"/>
    </row>
    <row r="38" spans="5:13" x14ac:dyDescent="0.2">
      <c r="J38" s="1"/>
      <c r="K38" s="1"/>
      <c r="L38" s="1"/>
      <c r="M38" s="1"/>
    </row>
    <row r="39" spans="5:13" x14ac:dyDescent="0.2">
      <c r="J39" s="1"/>
      <c r="K39" s="1"/>
      <c r="L39" s="1"/>
      <c r="M39" s="1"/>
    </row>
    <row r="40" spans="5:13" x14ac:dyDescent="0.2">
      <c r="J40" s="1"/>
      <c r="K40" s="1"/>
      <c r="L40" s="1"/>
      <c r="M40" s="1"/>
    </row>
    <row r="41" spans="5:13" x14ac:dyDescent="0.2">
      <c r="J41" s="1"/>
      <c r="K41" s="1"/>
      <c r="L41" s="1"/>
      <c r="M41" s="1"/>
    </row>
    <row r="42" spans="5:13" x14ac:dyDescent="0.2">
      <c r="J42" s="1"/>
      <c r="K42" s="1"/>
      <c r="L42" s="1"/>
      <c r="M42" s="1"/>
    </row>
    <row r="43" spans="5:13" x14ac:dyDescent="0.2">
      <c r="J43" s="1"/>
      <c r="K43" s="1"/>
      <c r="L43" s="1"/>
      <c r="M43" s="1"/>
    </row>
    <row r="44" spans="5:13" x14ac:dyDescent="0.2">
      <c r="J44" s="1"/>
      <c r="K44" s="1"/>
      <c r="L44" s="1"/>
      <c r="M44" s="1"/>
    </row>
    <row r="45" spans="5:13" x14ac:dyDescent="0.2">
      <c r="J45" s="1"/>
      <c r="K45" s="1"/>
      <c r="L45" s="1"/>
      <c r="M45" s="1"/>
    </row>
    <row r="46" spans="5:13" x14ac:dyDescent="0.2">
      <c r="J46" s="1"/>
      <c r="K46" s="1"/>
      <c r="L46" s="1"/>
      <c r="M46" s="1"/>
    </row>
    <row r="47" spans="5:13" x14ac:dyDescent="0.2">
      <c r="J47" s="1"/>
      <c r="K47" s="1"/>
      <c r="L47" s="1"/>
      <c r="M47" s="1"/>
    </row>
    <row r="48" spans="5:13" x14ac:dyDescent="0.2">
      <c r="J48" s="1"/>
      <c r="K48" s="1"/>
      <c r="L48" s="1"/>
      <c r="M48" s="1"/>
    </row>
    <row r="49" spans="10:13" x14ac:dyDescent="0.2">
      <c r="J49" s="1"/>
      <c r="K49" s="1"/>
      <c r="L49" s="1"/>
      <c r="M49" s="1"/>
    </row>
    <row r="50" spans="10:13" x14ac:dyDescent="0.2">
      <c r="J50" s="1"/>
      <c r="K50" s="1"/>
      <c r="L50" s="1"/>
      <c r="M50" s="1"/>
    </row>
    <row r="51" spans="10:13" x14ac:dyDescent="0.2">
      <c r="J51" s="1"/>
      <c r="K51" s="1"/>
      <c r="L51" s="1"/>
      <c r="M51" s="1"/>
    </row>
    <row r="52" spans="10:13" x14ac:dyDescent="0.2">
      <c r="J52" s="1"/>
      <c r="K52" s="1"/>
      <c r="L52" s="1"/>
      <c r="M52" s="1"/>
    </row>
    <row r="53" spans="10:13" x14ac:dyDescent="0.2">
      <c r="J53" s="1"/>
      <c r="K53" s="1"/>
      <c r="L53" s="1"/>
      <c r="M53" s="1"/>
    </row>
    <row r="54" spans="10:13" x14ac:dyDescent="0.2">
      <c r="J54" s="1"/>
      <c r="K54" s="1"/>
      <c r="L54" s="1"/>
      <c r="M54" s="1"/>
    </row>
    <row r="55" spans="10:13" x14ac:dyDescent="0.2">
      <c r="J55" s="1"/>
      <c r="K55" s="1"/>
      <c r="L55" s="1"/>
      <c r="M55" s="1"/>
    </row>
    <row r="56" spans="10:13" x14ac:dyDescent="0.2">
      <c r="J56" s="1"/>
      <c r="K56" s="1"/>
      <c r="L56" s="1"/>
      <c r="M56" s="1"/>
    </row>
    <row r="57" spans="10:13" x14ac:dyDescent="0.2">
      <c r="J57" s="1"/>
      <c r="K57" s="1"/>
      <c r="L57" s="1"/>
      <c r="M57" s="1"/>
    </row>
    <row r="58" spans="10:13" x14ac:dyDescent="0.2">
      <c r="J58" s="1"/>
      <c r="K58" s="1"/>
      <c r="L58" s="1"/>
      <c r="M58" s="1"/>
    </row>
    <row r="59" spans="10:13" x14ac:dyDescent="0.2">
      <c r="J59" s="1"/>
      <c r="K59" s="1"/>
      <c r="L59" s="1"/>
      <c r="M59" s="1"/>
    </row>
    <row r="60" spans="10:13" x14ac:dyDescent="0.2">
      <c r="J60" s="1"/>
      <c r="K60" s="1"/>
      <c r="L60" s="1"/>
      <c r="M60" s="1"/>
    </row>
    <row r="61" spans="10:13" x14ac:dyDescent="0.2">
      <c r="J61" s="1"/>
      <c r="K61" s="1"/>
      <c r="L61" s="1"/>
      <c r="M61" s="1"/>
    </row>
    <row r="62" spans="10:13" x14ac:dyDescent="0.2">
      <c r="J62" s="1"/>
      <c r="K62" s="1"/>
      <c r="L62" s="1"/>
      <c r="M62" s="1"/>
    </row>
    <row r="63" spans="10:13" x14ac:dyDescent="0.2">
      <c r="J63" s="1"/>
      <c r="K63" s="1"/>
      <c r="L63" s="1"/>
      <c r="M63" s="1"/>
    </row>
    <row r="64" spans="10:13" x14ac:dyDescent="0.2">
      <c r="J64" s="1"/>
      <c r="K64" s="1"/>
      <c r="L64" s="1"/>
      <c r="M64" s="1"/>
    </row>
    <row r="65" spans="10:13" x14ac:dyDescent="0.2">
      <c r="J65" s="1"/>
      <c r="K65" s="1"/>
      <c r="L65" s="1"/>
      <c r="M65" s="1"/>
    </row>
    <row r="66" spans="10:13" x14ac:dyDescent="0.2">
      <c r="J66" s="1"/>
      <c r="K66" s="1"/>
      <c r="L66" s="1"/>
      <c r="M66" s="1"/>
    </row>
    <row r="67" spans="10:13" x14ac:dyDescent="0.2">
      <c r="J67" s="1"/>
      <c r="K67" s="1"/>
      <c r="L67" s="1"/>
      <c r="M67" s="1"/>
    </row>
    <row r="68" spans="10:13" x14ac:dyDescent="0.2">
      <c r="J68" s="1"/>
      <c r="K68" s="1"/>
      <c r="L68" s="1"/>
      <c r="M68" s="1"/>
    </row>
    <row r="69" spans="10:13" x14ac:dyDescent="0.2">
      <c r="J69" s="1"/>
      <c r="K69" s="1"/>
      <c r="L69" s="1"/>
      <c r="M69" s="1"/>
    </row>
    <row r="70" spans="10:13" x14ac:dyDescent="0.2">
      <c r="J70" s="1"/>
      <c r="K70" s="1"/>
      <c r="L70" s="1"/>
      <c r="M70" s="1"/>
    </row>
    <row r="71" spans="10:13" x14ac:dyDescent="0.2">
      <c r="J71" s="1"/>
      <c r="K71" s="1"/>
      <c r="L71" s="1"/>
      <c r="M71" s="1"/>
    </row>
    <row r="72" spans="10:13" x14ac:dyDescent="0.2">
      <c r="J72" s="1"/>
      <c r="K72" s="1"/>
      <c r="L72" s="1"/>
      <c r="M72" s="1"/>
    </row>
    <row r="73" spans="10:13" x14ac:dyDescent="0.2">
      <c r="J73" s="1"/>
      <c r="K73" s="1"/>
      <c r="L73" s="1"/>
      <c r="M73" s="1"/>
    </row>
    <row r="74" spans="10:13" x14ac:dyDescent="0.2">
      <c r="J74" s="1"/>
      <c r="K74" s="1"/>
      <c r="L74" s="1"/>
      <c r="M74" s="1"/>
    </row>
    <row r="75" spans="10:13" x14ac:dyDescent="0.2">
      <c r="J75" s="1"/>
      <c r="K75" s="1"/>
      <c r="L75" s="1"/>
      <c r="M75" s="1"/>
    </row>
    <row r="76" spans="10:13" x14ac:dyDescent="0.2">
      <c r="J76" s="1"/>
      <c r="K76" s="1"/>
      <c r="L76" s="1"/>
      <c r="M76" s="1"/>
    </row>
    <row r="77" spans="10:13" x14ac:dyDescent="0.2">
      <c r="J77" s="1"/>
      <c r="K77" s="1"/>
      <c r="L77" s="1"/>
      <c r="M77" s="1"/>
    </row>
    <row r="78" spans="10:13" x14ac:dyDescent="0.2">
      <c r="J78" s="1"/>
      <c r="K78" s="1"/>
      <c r="L78" s="1"/>
      <c r="M78" s="1"/>
    </row>
    <row r="79" spans="10:13" x14ac:dyDescent="0.2">
      <c r="J79" s="1"/>
      <c r="K79" s="1"/>
      <c r="L79" s="1"/>
      <c r="M79" s="1"/>
    </row>
    <row r="80" spans="10:13" x14ac:dyDescent="0.2">
      <c r="J80" s="1"/>
      <c r="K80" s="1"/>
      <c r="L80" s="1"/>
      <c r="M80" s="1"/>
    </row>
    <row r="81" spans="10:13" x14ac:dyDescent="0.2">
      <c r="J81" s="1"/>
      <c r="K81" s="1"/>
      <c r="L81" s="1"/>
      <c r="M81" s="1"/>
    </row>
    <row r="82" spans="10:13" x14ac:dyDescent="0.2">
      <c r="J82" s="1"/>
      <c r="K82" s="1"/>
      <c r="L82" s="1"/>
      <c r="M82" s="1"/>
    </row>
    <row r="83" spans="10:13" x14ac:dyDescent="0.2">
      <c r="J83" s="1"/>
      <c r="K83" s="1"/>
      <c r="L83" s="1"/>
      <c r="M83" s="1"/>
    </row>
    <row r="84" spans="10:13" x14ac:dyDescent="0.2">
      <c r="J84" s="1"/>
      <c r="K84" s="1"/>
      <c r="L84" s="1"/>
      <c r="M84" s="1"/>
    </row>
    <row r="85" spans="10:13" x14ac:dyDescent="0.2">
      <c r="J85" s="1"/>
      <c r="K85" s="1"/>
      <c r="L85" s="1"/>
      <c r="M85" s="1"/>
    </row>
    <row r="86" spans="10:13" x14ac:dyDescent="0.2">
      <c r="J86" s="1"/>
      <c r="K86" s="1"/>
      <c r="L86" s="1"/>
      <c r="M86" s="1"/>
    </row>
    <row r="87" spans="10:13" x14ac:dyDescent="0.2">
      <c r="J87" s="1"/>
      <c r="K87" s="1"/>
      <c r="L87" s="1"/>
      <c r="M87" s="1"/>
    </row>
    <row r="88" spans="10:13" x14ac:dyDescent="0.2">
      <c r="J88" s="1"/>
      <c r="K88" s="1"/>
      <c r="L88" s="1"/>
      <c r="M88" s="1"/>
    </row>
    <row r="89" spans="10:13" x14ac:dyDescent="0.2">
      <c r="J89" s="1"/>
      <c r="K89" s="1"/>
      <c r="L89" s="1"/>
      <c r="M89" s="1"/>
    </row>
    <row r="90" spans="10:13" x14ac:dyDescent="0.2">
      <c r="J90" s="1"/>
      <c r="K90" s="1"/>
      <c r="L90" s="1"/>
      <c r="M90" s="1"/>
    </row>
    <row r="91" spans="10:13" x14ac:dyDescent="0.2">
      <c r="J91" s="1"/>
      <c r="K91" s="1"/>
      <c r="L91" s="1"/>
      <c r="M91" s="1"/>
    </row>
    <row r="92" spans="10:13" x14ac:dyDescent="0.2">
      <c r="J92" s="1"/>
      <c r="K92" s="1"/>
      <c r="L92" s="1"/>
      <c r="M92" s="1"/>
    </row>
    <row r="93" spans="10:13" x14ac:dyDescent="0.2">
      <c r="J93" s="1"/>
      <c r="K93" s="1"/>
      <c r="L93" s="1"/>
      <c r="M93" s="1"/>
    </row>
    <row r="94" spans="10:13" x14ac:dyDescent="0.2">
      <c r="J94" s="1"/>
      <c r="K94" s="1"/>
      <c r="L94" s="1"/>
      <c r="M94" s="1"/>
    </row>
    <row r="95" spans="10:13" x14ac:dyDescent="0.2">
      <c r="J95" s="1"/>
      <c r="K95" s="1"/>
      <c r="L95" s="1"/>
      <c r="M95" s="1"/>
    </row>
    <row r="96" spans="10:13" x14ac:dyDescent="0.2">
      <c r="J96" s="1"/>
      <c r="K96" s="1"/>
      <c r="L96" s="1"/>
      <c r="M96" s="1"/>
    </row>
    <row r="97" spans="10:13" x14ac:dyDescent="0.2">
      <c r="J97" s="1"/>
      <c r="K97" s="1"/>
      <c r="L97" s="1"/>
      <c r="M97" s="1"/>
    </row>
    <row r="98" spans="10:13" x14ac:dyDescent="0.2">
      <c r="J98" s="1"/>
      <c r="K98" s="1"/>
      <c r="L98" s="1"/>
      <c r="M98" s="1"/>
    </row>
    <row r="99" spans="10:13" x14ac:dyDescent="0.2">
      <c r="J99" s="1"/>
      <c r="K99" s="1"/>
      <c r="L99" s="1"/>
      <c r="M99" s="1"/>
    </row>
    <row r="100" spans="10:13" x14ac:dyDescent="0.2">
      <c r="J100" s="1"/>
      <c r="K100" s="1"/>
      <c r="L100" s="1"/>
      <c r="M100" s="1"/>
    </row>
    <row r="101" spans="10:13" x14ac:dyDescent="0.2">
      <c r="J101" s="1"/>
      <c r="K101" s="1"/>
      <c r="L101" s="1"/>
      <c r="M101" s="1"/>
    </row>
    <row r="102" spans="10:13" x14ac:dyDescent="0.2">
      <c r="J102" s="1"/>
      <c r="K102" s="1"/>
      <c r="L102" s="1"/>
      <c r="M102" s="1"/>
    </row>
    <row r="103" spans="10:13" x14ac:dyDescent="0.2">
      <c r="J103" s="1"/>
      <c r="K103" s="1"/>
      <c r="L103" s="1"/>
      <c r="M103" s="1"/>
    </row>
    <row r="104" spans="10:13" x14ac:dyDescent="0.2">
      <c r="J104" s="1"/>
      <c r="K104" s="1"/>
      <c r="L104" s="1"/>
      <c r="M104" s="1"/>
    </row>
    <row r="105" spans="10:13" x14ac:dyDescent="0.2">
      <c r="J105" s="1"/>
      <c r="K105" s="1"/>
      <c r="L105" s="1"/>
      <c r="M105" s="1"/>
    </row>
    <row r="106" spans="10:13" x14ac:dyDescent="0.2">
      <c r="J106" s="1"/>
      <c r="K106" s="1"/>
      <c r="L106" s="1"/>
      <c r="M106" s="1"/>
    </row>
    <row r="107" spans="10:13" x14ac:dyDescent="0.2">
      <c r="J107" s="1"/>
      <c r="K107" s="1"/>
      <c r="L107" s="1"/>
      <c r="M107" s="1"/>
    </row>
    <row r="108" spans="10:13" x14ac:dyDescent="0.2">
      <c r="J108" s="1"/>
      <c r="K108" s="1"/>
      <c r="L108" s="1"/>
      <c r="M108" s="1"/>
    </row>
    <row r="109" spans="10:13" x14ac:dyDescent="0.2">
      <c r="J109" s="1"/>
      <c r="K109" s="1"/>
      <c r="L109" s="1"/>
      <c r="M109" s="1"/>
    </row>
    <row r="110" spans="10:13" x14ac:dyDescent="0.2">
      <c r="J110" s="1"/>
      <c r="K110" s="1"/>
      <c r="L110" s="1"/>
      <c r="M110" s="1"/>
    </row>
    <row r="111" spans="10:13" x14ac:dyDescent="0.2">
      <c r="J111" s="1"/>
      <c r="K111" s="1"/>
      <c r="L111" s="1"/>
      <c r="M111" s="1"/>
    </row>
    <row r="112" spans="10:13" x14ac:dyDescent="0.2">
      <c r="J112" s="1"/>
      <c r="K112" s="1"/>
      <c r="L112" s="1"/>
      <c r="M112" s="1"/>
    </row>
    <row r="113" spans="10:13" x14ac:dyDescent="0.2">
      <c r="J113" s="1"/>
      <c r="K113" s="1"/>
      <c r="L113" s="1"/>
      <c r="M113" s="1"/>
    </row>
    <row r="114" spans="10:13" x14ac:dyDescent="0.2">
      <c r="J114" s="1"/>
      <c r="K114" s="1"/>
      <c r="L114" s="1"/>
      <c r="M114" s="1"/>
    </row>
    <row r="115" spans="10:13" x14ac:dyDescent="0.2">
      <c r="J115" s="1"/>
      <c r="K115" s="1"/>
      <c r="L115" s="1"/>
      <c r="M115" s="1"/>
    </row>
    <row r="116" spans="10:13" x14ac:dyDescent="0.2">
      <c r="J116" s="1"/>
      <c r="K116" s="1"/>
      <c r="L116" s="1"/>
      <c r="M116" s="1"/>
    </row>
    <row r="117" spans="10:13" x14ac:dyDescent="0.2">
      <c r="J117" s="1"/>
      <c r="K117" s="1"/>
      <c r="L117" s="1"/>
      <c r="M117" s="1"/>
    </row>
    <row r="118" spans="10:13" x14ac:dyDescent="0.2">
      <c r="J118" s="1"/>
      <c r="K118" s="1"/>
      <c r="L118" s="1"/>
      <c r="M118" s="1"/>
    </row>
    <row r="119" spans="10:13" x14ac:dyDescent="0.2">
      <c r="J119" s="1"/>
      <c r="K119" s="1"/>
      <c r="L119" s="1"/>
      <c r="M119" s="1"/>
    </row>
    <row r="120" spans="10:13" x14ac:dyDescent="0.2">
      <c r="J120" s="1"/>
      <c r="K120" s="1"/>
      <c r="L120" s="1"/>
      <c r="M120" s="1"/>
    </row>
    <row r="121" spans="10:13" x14ac:dyDescent="0.2">
      <c r="J121" s="1"/>
      <c r="K121" s="1"/>
      <c r="L121" s="1"/>
      <c r="M121" s="1"/>
    </row>
    <row r="122" spans="10:13" x14ac:dyDescent="0.2">
      <c r="J122" s="1"/>
      <c r="K122" s="1"/>
      <c r="L122" s="1"/>
      <c r="M122" s="1"/>
    </row>
    <row r="123" spans="10:13" x14ac:dyDescent="0.2">
      <c r="J123" s="1"/>
      <c r="K123" s="1"/>
      <c r="L123" s="1"/>
      <c r="M123" s="1"/>
    </row>
    <row r="124" spans="10:13" x14ac:dyDescent="0.2">
      <c r="J124" s="1"/>
      <c r="K124" s="1"/>
      <c r="L124" s="1"/>
      <c r="M124" s="1"/>
    </row>
    <row r="125" spans="10:13" x14ac:dyDescent="0.2">
      <c r="J125" s="1"/>
      <c r="K125" s="1"/>
      <c r="L125" s="1"/>
      <c r="M125" s="1"/>
    </row>
    <row r="126" spans="10:13" x14ac:dyDescent="0.2">
      <c r="J126" s="1"/>
      <c r="K126" s="1"/>
      <c r="L126" s="1"/>
      <c r="M126" s="1"/>
    </row>
    <row r="127" spans="10:13" x14ac:dyDescent="0.2">
      <c r="J127" s="1"/>
      <c r="K127" s="1"/>
      <c r="L127" s="1"/>
      <c r="M127" s="1"/>
    </row>
    <row r="128" spans="10:13" x14ac:dyDescent="0.2">
      <c r="J128" s="1"/>
      <c r="K128" s="1"/>
      <c r="L128" s="1"/>
      <c r="M128" s="1"/>
    </row>
    <row r="129" spans="10:13" x14ac:dyDescent="0.2">
      <c r="J129" s="1"/>
      <c r="K129" s="1"/>
      <c r="L129" s="1"/>
      <c r="M129" s="1"/>
    </row>
    <row r="130" spans="10:13" x14ac:dyDescent="0.2">
      <c r="J130" s="1"/>
      <c r="K130" s="1"/>
      <c r="L130" s="1"/>
      <c r="M130" s="1"/>
    </row>
    <row r="131" spans="10:13" x14ac:dyDescent="0.2">
      <c r="J131" s="1"/>
      <c r="K131" s="1"/>
      <c r="L131" s="1"/>
      <c r="M131" s="1"/>
    </row>
    <row r="132" spans="10:13" x14ac:dyDescent="0.2">
      <c r="J132" s="1"/>
      <c r="K132" s="1"/>
      <c r="L132" s="1"/>
      <c r="M132" s="1"/>
    </row>
    <row r="133" spans="10:13" x14ac:dyDescent="0.2">
      <c r="J133" s="1"/>
      <c r="K133" s="1"/>
      <c r="L133" s="1"/>
      <c r="M133" s="1"/>
    </row>
    <row r="134" spans="10:13" x14ac:dyDescent="0.2">
      <c r="J134" s="1"/>
      <c r="K134" s="1"/>
      <c r="L134" s="1"/>
      <c r="M134" s="1"/>
    </row>
    <row r="135" spans="10:13" x14ac:dyDescent="0.2">
      <c r="J135" s="1"/>
      <c r="K135" s="1"/>
      <c r="L135" s="1"/>
      <c r="M135" s="1"/>
    </row>
    <row r="136" spans="10:13" x14ac:dyDescent="0.2">
      <c r="J136" s="1"/>
      <c r="K136" s="1"/>
      <c r="L136" s="1"/>
      <c r="M136" s="1"/>
    </row>
    <row r="137" spans="10:13" x14ac:dyDescent="0.2">
      <c r="J137" s="1"/>
      <c r="K137" s="1"/>
      <c r="L137" s="1"/>
      <c r="M137" s="1"/>
    </row>
    <row r="138" spans="10:13" x14ac:dyDescent="0.2">
      <c r="J138" s="1"/>
      <c r="K138" s="1"/>
      <c r="L138" s="1"/>
      <c r="M138" s="1"/>
    </row>
    <row r="139" spans="10:13" x14ac:dyDescent="0.2">
      <c r="J139" s="1"/>
      <c r="K139" s="1"/>
      <c r="L139" s="1"/>
      <c r="M139" s="1"/>
    </row>
    <row r="140" spans="10:13" x14ac:dyDescent="0.2">
      <c r="J140" s="1"/>
      <c r="K140" s="1"/>
      <c r="L140" s="1"/>
      <c r="M140" s="1"/>
    </row>
    <row r="141" spans="10:13" x14ac:dyDescent="0.2">
      <c r="J141" s="1"/>
      <c r="K141" s="1"/>
      <c r="L141" s="1"/>
      <c r="M141" s="1"/>
    </row>
    <row r="142" spans="10:13" x14ac:dyDescent="0.2">
      <c r="J142" s="1"/>
      <c r="K142" s="1"/>
      <c r="L142" s="1"/>
      <c r="M142" s="1"/>
    </row>
    <row r="143" spans="10:13" x14ac:dyDescent="0.2">
      <c r="J143" s="1"/>
      <c r="K143" s="1"/>
      <c r="L143" s="1"/>
      <c r="M143" s="1"/>
    </row>
    <row r="144" spans="10:13" x14ac:dyDescent="0.2">
      <c r="J144" s="1"/>
      <c r="K144" s="1"/>
      <c r="L144" s="1"/>
      <c r="M144" s="1"/>
    </row>
    <row r="145" spans="10:13" x14ac:dyDescent="0.2">
      <c r="J145" s="1"/>
      <c r="K145" s="1"/>
      <c r="L145" s="1"/>
      <c r="M145" s="1"/>
    </row>
    <row r="146" spans="10:13" x14ac:dyDescent="0.2">
      <c r="J146" s="1"/>
      <c r="K146" s="1"/>
      <c r="L146" s="1"/>
      <c r="M146" s="1"/>
    </row>
    <row r="147" spans="10:13" x14ac:dyDescent="0.2">
      <c r="J147" s="1"/>
      <c r="K147" s="1"/>
      <c r="L147" s="1"/>
      <c r="M147" s="1"/>
    </row>
    <row r="148" spans="10:13" x14ac:dyDescent="0.2">
      <c r="J148" s="1"/>
      <c r="K148" s="1"/>
      <c r="L148" s="1"/>
      <c r="M148" s="1"/>
    </row>
    <row r="149" spans="10:13" x14ac:dyDescent="0.2">
      <c r="J149" s="1"/>
      <c r="K149" s="1"/>
      <c r="L149" s="1"/>
      <c r="M149" s="1"/>
    </row>
    <row r="150" spans="10:13" x14ac:dyDescent="0.2">
      <c r="J150" s="1"/>
      <c r="K150" s="1"/>
      <c r="L150" s="1"/>
      <c r="M150" s="1"/>
    </row>
    <row r="151" spans="10:13" x14ac:dyDescent="0.2">
      <c r="J151" s="1"/>
      <c r="K151" s="1"/>
      <c r="L151" s="1"/>
      <c r="M151" s="1"/>
    </row>
    <row r="152" spans="10:13" x14ac:dyDescent="0.2">
      <c r="J152" s="1"/>
      <c r="K152" s="1"/>
      <c r="L152" s="1"/>
      <c r="M152" s="1"/>
    </row>
    <row r="153" spans="10:13" x14ac:dyDescent="0.2">
      <c r="J153" s="1"/>
      <c r="K153" s="1"/>
      <c r="L153" s="1"/>
      <c r="M153" s="1"/>
    </row>
    <row r="154" spans="10:13" x14ac:dyDescent="0.2">
      <c r="J154" s="1"/>
      <c r="K154" s="1"/>
      <c r="L154" s="1"/>
      <c r="M154" s="1"/>
    </row>
    <row r="155" spans="10:13" x14ac:dyDescent="0.2">
      <c r="J155" s="1"/>
      <c r="K155" s="1"/>
      <c r="L155" s="1"/>
      <c r="M155" s="1"/>
    </row>
    <row r="156" spans="10:13" x14ac:dyDescent="0.2">
      <c r="J156" s="1"/>
      <c r="K156" s="1"/>
      <c r="L156" s="1"/>
      <c r="M156" s="1"/>
    </row>
    <row r="157" spans="10:13" x14ac:dyDescent="0.2">
      <c r="J157" s="1"/>
      <c r="K157" s="1"/>
      <c r="L157" s="1"/>
      <c r="M157" s="1"/>
    </row>
    <row r="158" spans="10:13" x14ac:dyDescent="0.2">
      <c r="J158" s="1"/>
      <c r="K158" s="1"/>
      <c r="L158" s="1"/>
      <c r="M158" s="1"/>
    </row>
    <row r="159" spans="10:13" x14ac:dyDescent="0.2">
      <c r="J159" s="1"/>
      <c r="K159" s="1"/>
      <c r="L159" s="1"/>
      <c r="M159" s="1"/>
    </row>
    <row r="160" spans="10:13" x14ac:dyDescent="0.2">
      <c r="J160" s="1"/>
      <c r="K160" s="1"/>
      <c r="L160" s="1"/>
      <c r="M160" s="1"/>
    </row>
    <row r="161" spans="10:13" x14ac:dyDescent="0.2">
      <c r="J161" s="1"/>
      <c r="K161" s="1"/>
      <c r="L161" s="1"/>
      <c r="M161" s="1"/>
    </row>
    <row r="162" spans="10:13" x14ac:dyDescent="0.2">
      <c r="J162" s="1"/>
      <c r="K162" s="1"/>
      <c r="L162" s="1"/>
      <c r="M162" s="1"/>
    </row>
    <row r="163" spans="10:13" x14ac:dyDescent="0.2">
      <c r="J163" s="1"/>
      <c r="K163" s="1"/>
      <c r="L163" s="1"/>
      <c r="M163" s="1"/>
    </row>
    <row r="164" spans="10:13" x14ac:dyDescent="0.2">
      <c r="J164" s="1"/>
      <c r="K164" s="1"/>
      <c r="L164" s="1"/>
      <c r="M164" s="1"/>
    </row>
    <row r="165" spans="10:13" x14ac:dyDescent="0.2">
      <c r="J165" s="1"/>
      <c r="K165" s="1"/>
      <c r="L165" s="1"/>
      <c r="M165" s="1"/>
    </row>
    <row r="166" spans="10:13" x14ac:dyDescent="0.2">
      <c r="J166" s="1"/>
      <c r="K166" s="1"/>
      <c r="L166" s="1"/>
      <c r="M166" s="1"/>
    </row>
    <row r="167" spans="10:13" x14ac:dyDescent="0.2">
      <c r="J167" s="1"/>
      <c r="K167" s="1"/>
      <c r="L167" s="1"/>
      <c r="M167" s="1"/>
    </row>
    <row r="168" spans="10:13" x14ac:dyDescent="0.2">
      <c r="J168" s="1"/>
      <c r="K168" s="1"/>
      <c r="L168" s="1"/>
      <c r="M168" s="1"/>
    </row>
    <row r="169" spans="10:13" x14ac:dyDescent="0.2">
      <c r="J169" s="1"/>
      <c r="K169" s="1"/>
      <c r="L169" s="1"/>
      <c r="M169" s="1"/>
    </row>
    <row r="170" spans="10:13" x14ac:dyDescent="0.2">
      <c r="J170" s="1"/>
      <c r="K170" s="1"/>
      <c r="L170" s="1"/>
      <c r="M170" s="1"/>
    </row>
    <row r="171" spans="10:13" x14ac:dyDescent="0.2">
      <c r="J171" s="1"/>
      <c r="K171" s="1"/>
      <c r="L171" s="1"/>
      <c r="M171" s="1"/>
    </row>
    <row r="172" spans="10:13" x14ac:dyDescent="0.2">
      <c r="J172" s="1"/>
      <c r="K172" s="1"/>
      <c r="L172" s="1"/>
      <c r="M172" s="1"/>
    </row>
    <row r="173" spans="10:13" x14ac:dyDescent="0.2">
      <c r="J173" s="1"/>
      <c r="K173" s="1"/>
      <c r="L173" s="1"/>
      <c r="M173" s="1"/>
    </row>
    <row r="174" spans="10:13" x14ac:dyDescent="0.2">
      <c r="J174" s="1"/>
      <c r="K174" s="1"/>
      <c r="L174" s="1"/>
      <c r="M174" s="1"/>
    </row>
    <row r="175" spans="10:13" x14ac:dyDescent="0.2">
      <c r="J175" s="1"/>
      <c r="K175" s="1"/>
      <c r="L175" s="1"/>
      <c r="M175" s="1"/>
    </row>
    <row r="176" spans="10:13" x14ac:dyDescent="0.2">
      <c r="J176" s="1"/>
      <c r="K176" s="1"/>
      <c r="L176" s="1"/>
      <c r="M176" s="1"/>
    </row>
    <row r="177" spans="10:13" x14ac:dyDescent="0.2">
      <c r="J177" s="1"/>
      <c r="K177" s="1"/>
      <c r="L177" s="1"/>
      <c r="M177" s="1"/>
    </row>
    <row r="178" spans="10:13" x14ac:dyDescent="0.2">
      <c r="J178" s="1"/>
      <c r="K178" s="1"/>
      <c r="L178" s="1"/>
      <c r="M178" s="1"/>
    </row>
    <row r="179" spans="10:13" x14ac:dyDescent="0.2">
      <c r="J179" s="1"/>
      <c r="K179" s="1"/>
      <c r="L179" s="1"/>
      <c r="M179" s="1"/>
    </row>
    <row r="180" spans="10:13" x14ac:dyDescent="0.2">
      <c r="J180" s="1"/>
      <c r="K180" s="1"/>
      <c r="L180" s="1"/>
      <c r="M180" s="1"/>
    </row>
    <row r="181" spans="10:13" x14ac:dyDescent="0.2">
      <c r="J181" s="1"/>
      <c r="K181" s="1"/>
      <c r="L181" s="1"/>
      <c r="M181" s="1"/>
    </row>
    <row r="182" spans="10:13" x14ac:dyDescent="0.2">
      <c r="J182" s="1"/>
      <c r="K182" s="1"/>
      <c r="L182" s="1"/>
    </row>
    <row r="183" spans="10:13" x14ac:dyDescent="0.2">
      <c r="J183" s="1"/>
      <c r="K183" s="1"/>
      <c r="L183" s="1"/>
    </row>
    <row r="184" spans="10:13" x14ac:dyDescent="0.2">
      <c r="J184" s="1"/>
      <c r="K184" s="1"/>
      <c r="L184" s="1"/>
    </row>
    <row r="185" spans="10:13" x14ac:dyDescent="0.2">
      <c r="J185" s="1"/>
      <c r="K185" s="1"/>
    </row>
    <row r="186" spans="10:13" x14ac:dyDescent="0.2">
      <c r="J186" s="1"/>
      <c r="K186" s="1"/>
    </row>
    <row r="187" spans="10:13" x14ac:dyDescent="0.2">
      <c r="J187" s="1"/>
      <c r="K187" s="1"/>
    </row>
    <row r="188" spans="10:13" x14ac:dyDescent="0.2">
      <c r="J188" s="1"/>
      <c r="K188" s="1"/>
    </row>
    <row r="189" spans="10:13" x14ac:dyDescent="0.2">
      <c r="J189" s="1"/>
      <c r="K189" s="1"/>
    </row>
    <row r="190" spans="10:13" x14ac:dyDescent="0.2">
      <c r="J190" s="1"/>
      <c r="K190" s="1"/>
    </row>
    <row r="191" spans="10:13" x14ac:dyDescent="0.2">
      <c r="J191" s="1"/>
      <c r="K191" s="1"/>
    </row>
    <row r="192" spans="10:13" x14ac:dyDescent="0.2">
      <c r="J192" s="1"/>
      <c r="K192" s="1"/>
    </row>
    <row r="193" spans="10:11" x14ac:dyDescent="0.2">
      <c r="J193" s="1"/>
      <c r="K193" s="1"/>
    </row>
    <row r="194" spans="10:11" x14ac:dyDescent="0.2">
      <c r="J194" s="1"/>
      <c r="K194" s="1"/>
    </row>
    <row r="195" spans="10:11" x14ac:dyDescent="0.2">
      <c r="J195" s="1"/>
      <c r="K195" s="1"/>
    </row>
    <row r="196" spans="10:11" x14ac:dyDescent="0.2">
      <c r="J196" s="1"/>
      <c r="K196" s="1"/>
    </row>
    <row r="197" spans="10:11" x14ac:dyDescent="0.2">
      <c r="J197" s="1"/>
      <c r="K197" s="1"/>
    </row>
    <row r="198" spans="10:11" x14ac:dyDescent="0.2">
      <c r="J198" s="1"/>
      <c r="K198" s="1"/>
    </row>
    <row r="199" spans="10:11" x14ac:dyDescent="0.2">
      <c r="J199" s="1"/>
      <c r="K199" s="1"/>
    </row>
    <row r="200" spans="10:11" x14ac:dyDescent="0.2">
      <c r="J200" s="1"/>
      <c r="K200" s="1"/>
    </row>
    <row r="201" spans="10:11" x14ac:dyDescent="0.2">
      <c r="J201" s="1"/>
      <c r="K201" s="1"/>
    </row>
    <row r="202" spans="10:11" x14ac:dyDescent="0.2">
      <c r="J202" s="1"/>
      <c r="K202" s="1"/>
    </row>
    <row r="203" spans="10:11" x14ac:dyDescent="0.2">
      <c r="J203" s="1"/>
      <c r="K203" s="1"/>
    </row>
    <row r="204" spans="10:11" x14ac:dyDescent="0.2">
      <c r="J204" s="1"/>
      <c r="K204" s="1"/>
    </row>
    <row r="205" spans="10:11" x14ac:dyDescent="0.2">
      <c r="J205" s="1"/>
      <c r="K205" s="1"/>
    </row>
    <row r="206" spans="10:11" x14ac:dyDescent="0.2">
      <c r="J206" s="1"/>
      <c r="K206" s="1"/>
    </row>
    <row r="207" spans="10:11" x14ac:dyDescent="0.2">
      <c r="J207" s="1"/>
      <c r="K207" s="1"/>
    </row>
    <row r="208" spans="10:11" x14ac:dyDescent="0.2">
      <c r="J208" s="1"/>
      <c r="K208" s="1"/>
    </row>
    <row r="209" spans="10:11" x14ac:dyDescent="0.2">
      <c r="J209" s="1"/>
      <c r="K209" s="1"/>
    </row>
    <row r="210" spans="10:11" x14ac:dyDescent="0.2">
      <c r="J210" s="1"/>
      <c r="K210" s="1"/>
    </row>
    <row r="211" spans="10:11" x14ac:dyDescent="0.2">
      <c r="J211" s="1"/>
      <c r="K211" s="1"/>
    </row>
    <row r="212" spans="10:11" x14ac:dyDescent="0.2">
      <c r="J212" s="1"/>
      <c r="K212" s="1"/>
    </row>
    <row r="213" spans="10:11" x14ac:dyDescent="0.2">
      <c r="J213" s="1"/>
      <c r="K213" s="1"/>
    </row>
    <row r="214" spans="10:11" x14ac:dyDescent="0.2">
      <c r="J214" s="1"/>
      <c r="K214" s="1"/>
    </row>
    <row r="215" spans="10:11" x14ac:dyDescent="0.2">
      <c r="J215" s="1"/>
      <c r="K215" s="1"/>
    </row>
    <row r="216" spans="10:11" x14ac:dyDescent="0.2">
      <c r="J216" s="1"/>
      <c r="K216" s="1"/>
    </row>
    <row r="217" spans="10:11" x14ac:dyDescent="0.2">
      <c r="J217" s="1"/>
      <c r="K217" s="1"/>
    </row>
    <row r="218" spans="10:11" x14ac:dyDescent="0.2">
      <c r="J218" s="1"/>
      <c r="K218" s="1"/>
    </row>
    <row r="219" spans="10:11" x14ac:dyDescent="0.2">
      <c r="J219" s="1"/>
      <c r="K219" s="1"/>
    </row>
    <row r="220" spans="10:11" x14ac:dyDescent="0.2">
      <c r="J220" s="1"/>
      <c r="K220" s="1"/>
    </row>
    <row r="221" spans="10:11" x14ac:dyDescent="0.2">
      <c r="J221" s="1"/>
      <c r="K221" s="1"/>
    </row>
    <row r="222" spans="10:11" x14ac:dyDescent="0.2">
      <c r="J222" s="1"/>
      <c r="K222" s="1"/>
    </row>
    <row r="223" spans="10:11" x14ac:dyDescent="0.2">
      <c r="J223" s="1"/>
      <c r="K223" s="1"/>
    </row>
    <row r="224" spans="10:11" x14ac:dyDescent="0.2">
      <c r="J224" s="1"/>
      <c r="K224" s="1"/>
    </row>
    <row r="225" spans="10:11" x14ac:dyDescent="0.2">
      <c r="J225" s="1"/>
      <c r="K225" s="1"/>
    </row>
    <row r="226" spans="10:11" x14ac:dyDescent="0.2">
      <c r="J226" s="1"/>
      <c r="K226" s="1"/>
    </row>
    <row r="227" spans="10:11" x14ac:dyDescent="0.2">
      <c r="J227" s="1"/>
      <c r="K227" s="1"/>
    </row>
    <row r="228" spans="10:11" x14ac:dyDescent="0.2">
      <c r="J228" s="1"/>
      <c r="K228" s="1"/>
    </row>
    <row r="229" spans="10:11" x14ac:dyDescent="0.2">
      <c r="J229" s="1"/>
      <c r="K229" s="1"/>
    </row>
    <row r="230" spans="10:11" x14ac:dyDescent="0.2">
      <c r="J230" s="1"/>
      <c r="K230" s="1"/>
    </row>
    <row r="231" spans="10:11" x14ac:dyDescent="0.2">
      <c r="J231" s="1"/>
      <c r="K231" s="1"/>
    </row>
    <row r="232" spans="10:11" x14ac:dyDescent="0.2">
      <c r="J232" s="1"/>
      <c r="K232" s="1"/>
    </row>
    <row r="233" spans="10:11" x14ac:dyDescent="0.2">
      <c r="J233" s="1"/>
      <c r="K233" s="1"/>
    </row>
    <row r="234" spans="10:11" x14ac:dyDescent="0.2">
      <c r="J234" s="1"/>
      <c r="K234" s="1"/>
    </row>
    <row r="235" spans="10:11" x14ac:dyDescent="0.2">
      <c r="J235" s="1"/>
      <c r="K235" s="1"/>
    </row>
    <row r="236" spans="10:11" x14ac:dyDescent="0.2">
      <c r="J236" s="1"/>
      <c r="K236" s="1"/>
    </row>
    <row r="237" spans="10:11" x14ac:dyDescent="0.2">
      <c r="J237" s="1"/>
      <c r="K237" s="1"/>
    </row>
    <row r="238" spans="10:11" x14ac:dyDescent="0.2">
      <c r="J238" s="1"/>
      <c r="K238" s="1"/>
    </row>
    <row r="239" spans="10:11" x14ac:dyDescent="0.2">
      <c r="J239" s="1"/>
      <c r="K239" s="1"/>
    </row>
    <row r="240" spans="10:11" x14ac:dyDescent="0.2">
      <c r="J240" s="1"/>
      <c r="K240" s="1"/>
    </row>
    <row r="241" spans="10:11" x14ac:dyDescent="0.2">
      <c r="J241" s="1"/>
      <c r="K241" s="1"/>
    </row>
    <row r="242" spans="10:11" x14ac:dyDescent="0.2">
      <c r="J242" s="1"/>
      <c r="K242" s="1"/>
    </row>
    <row r="243" spans="10:11" x14ac:dyDescent="0.2">
      <c r="J243" s="1"/>
      <c r="K243" s="1"/>
    </row>
  </sheetData>
  <mergeCells count="6">
    <mergeCell ref="B8:B11"/>
    <mergeCell ref="F8:F11"/>
    <mergeCell ref="G8:G11"/>
    <mergeCell ref="F13:F17"/>
    <mergeCell ref="G13:G17"/>
    <mergeCell ref="B13:B17"/>
  </mergeCells>
  <printOptions horizontalCentered="1" verticalCentered="1"/>
  <pageMargins left="0.25" right="0.25" top="0.25" bottom="0.25" header="0.3" footer="0.3"/>
  <pageSetup fitToWidth="0" fitToHeight="0" orientation="portrait" horizontalDpi="200" verticalDpi="200" r:id="rId2"/>
  <colBreaks count="1" manualBreakCount="1">
    <brk id="8" max="1048575" man="1"/>
  </colBreaks>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pageSetUpPr fitToPage="1"/>
  </sheetPr>
  <dimension ref="B1:G351"/>
  <sheetViews>
    <sheetView showGridLines="0" zoomScale="90" zoomScaleNormal="90" workbookViewId="0">
      <pane ySplit="2" topLeftCell="A39" activePane="bottomLeft" state="frozen"/>
      <selection pane="bottomLeft"/>
    </sheetView>
  </sheetViews>
  <sheetFormatPr defaultRowHeight="12.75" x14ac:dyDescent="0.2"/>
  <cols>
    <col min="1" max="1" width="1.875" style="1" customWidth="1"/>
    <col min="2" max="2" width="26.75" style="1" customWidth="1"/>
    <col min="3" max="3" width="21.625" style="1" customWidth="1"/>
    <col min="4" max="4" width="20.25" style="1" customWidth="1"/>
    <col min="5" max="5" width="15.625" style="1" customWidth="1"/>
    <col min="6" max="6" width="14.625" style="1" customWidth="1"/>
    <col min="7" max="7" width="23.375" style="1" customWidth="1"/>
    <col min="8" max="16384" width="9" style="1"/>
  </cols>
  <sheetData>
    <row r="1" spans="2:7" ht="46.5" customHeight="1" x14ac:dyDescent="0.2">
      <c r="B1" s="2" t="s">
        <v>0</v>
      </c>
      <c r="C1" s="3"/>
      <c r="D1" s="3"/>
      <c r="E1" s="3"/>
      <c r="F1" s="3"/>
      <c r="G1" s="3"/>
    </row>
    <row r="2" spans="2:7" ht="25.5" customHeight="1" x14ac:dyDescent="0.2">
      <c r="B2" s="4" t="s">
        <v>1</v>
      </c>
      <c r="C2" s="4" t="s">
        <v>2</v>
      </c>
      <c r="D2" s="4" t="s">
        <v>3</v>
      </c>
      <c r="E2" s="4" t="s">
        <v>4</v>
      </c>
      <c r="F2" s="4" t="s">
        <v>5</v>
      </c>
      <c r="G2" s="4" t="s">
        <v>6</v>
      </c>
    </row>
    <row r="3" spans="2:7" ht="16.5" customHeight="1" x14ac:dyDescent="0.2">
      <c r="B3" s="4" t="s">
        <v>7</v>
      </c>
      <c r="C3" s="4" t="s">
        <v>70</v>
      </c>
      <c r="D3" s="8">
        <v>832000</v>
      </c>
      <c r="E3" s="8">
        <v>832000</v>
      </c>
      <c r="F3" s="8">
        <f>BudgetDetails[[#This Row],[Chi phí theo Kế hoạch]]-BudgetDetails[[#This Row],[Chi phí Thực tế]]</f>
        <v>0</v>
      </c>
      <c r="G3" s="5">
        <f>BudgetDetails[[#This Row],[Chi phí Thực tế]]</f>
        <v>832000</v>
      </c>
    </row>
    <row r="4" spans="2:7" ht="16.5" customHeight="1" x14ac:dyDescent="0.2">
      <c r="B4" s="4" t="s">
        <v>8</v>
      </c>
      <c r="C4" s="4" t="s">
        <v>70</v>
      </c>
      <c r="D4" s="8"/>
      <c r="E4" s="8"/>
      <c r="F4" s="8">
        <f>BudgetDetails[[#This Row],[Chi phí theo Kế hoạch]]-BudgetDetails[[#This Row],[Chi phí Thực tế]]</f>
        <v>0</v>
      </c>
      <c r="G4" s="5">
        <f>BudgetDetails[[#This Row],[Chi phí Thực tế]]</f>
        <v>0</v>
      </c>
    </row>
    <row r="5" spans="2:7" ht="16.5" customHeight="1" x14ac:dyDescent="0.2">
      <c r="B5" s="4" t="s">
        <v>9</v>
      </c>
      <c r="C5" s="4" t="s">
        <v>70</v>
      </c>
      <c r="D5" s="8"/>
      <c r="E5" s="8"/>
      <c r="F5" s="8">
        <f>BudgetDetails[[#This Row],[Chi phí theo Kế hoạch]]-BudgetDetails[[#This Row],[Chi phí Thực tế]]</f>
        <v>0</v>
      </c>
      <c r="G5" s="5">
        <f>BudgetDetails[[#This Row],[Chi phí Thực tế]]</f>
        <v>0</v>
      </c>
    </row>
    <row r="6" spans="2:7" ht="16.5" customHeight="1" x14ac:dyDescent="0.2">
      <c r="B6" s="4" t="s">
        <v>10</v>
      </c>
      <c r="C6" s="4" t="s">
        <v>70</v>
      </c>
      <c r="D6" s="8">
        <v>2080000</v>
      </c>
      <c r="E6" s="8">
        <v>2080000</v>
      </c>
      <c r="F6" s="8">
        <f>BudgetDetails[[#This Row],[Chi phí theo Kế hoạch]]-BudgetDetails[[#This Row],[Chi phí Thực tế]]</f>
        <v>0</v>
      </c>
      <c r="G6" s="5">
        <f>BudgetDetails[[#This Row],[Chi phí Thực tế]]</f>
        <v>2080000</v>
      </c>
    </row>
    <row r="7" spans="2:7" ht="16.5" customHeight="1" x14ac:dyDescent="0.2">
      <c r="B7" s="4" t="s">
        <v>11</v>
      </c>
      <c r="C7" s="4" t="s">
        <v>71</v>
      </c>
      <c r="D7" s="8">
        <v>1040000</v>
      </c>
      <c r="E7" s="8">
        <v>832000</v>
      </c>
      <c r="F7" s="8">
        <f>BudgetDetails[[#This Row],[Chi phí theo Kế hoạch]]-BudgetDetails[[#This Row],[Chi phí Thực tế]]</f>
        <v>208000</v>
      </c>
      <c r="G7" s="5">
        <f>BudgetDetails[[#This Row],[Chi phí Thực tế]]</f>
        <v>832000</v>
      </c>
    </row>
    <row r="8" spans="2:7" ht="16.5" customHeight="1" x14ac:dyDescent="0.2">
      <c r="B8" s="4" t="s">
        <v>12</v>
      </c>
      <c r="C8" s="4" t="s">
        <v>71</v>
      </c>
      <c r="D8" s="8">
        <v>4160000</v>
      </c>
      <c r="E8" s="8">
        <v>3120000</v>
      </c>
      <c r="F8" s="8">
        <f>BudgetDetails[[#This Row],[Chi phí theo Kế hoạch]]-BudgetDetails[[#This Row],[Chi phí Thực tế]]</f>
        <v>1040000</v>
      </c>
      <c r="G8" s="5">
        <f>BudgetDetails[[#This Row],[Chi phí Thực tế]]</f>
        <v>3120000</v>
      </c>
    </row>
    <row r="9" spans="2:7" ht="16.5" customHeight="1" x14ac:dyDescent="0.2">
      <c r="B9" s="4" t="s">
        <v>13</v>
      </c>
      <c r="C9" s="4" t="s">
        <v>71</v>
      </c>
      <c r="D9" s="8">
        <v>1040000</v>
      </c>
      <c r="E9" s="8">
        <v>582400</v>
      </c>
      <c r="F9" s="8">
        <f>BudgetDetails[[#This Row],[Chi phí theo Kế hoạch]]-BudgetDetails[[#This Row],[Chi phí Thực tế]]</f>
        <v>457600</v>
      </c>
      <c r="G9" s="5">
        <f>BudgetDetails[[#This Row],[Chi phí Thực tế]]</f>
        <v>582400</v>
      </c>
    </row>
    <row r="10" spans="2:7" ht="16.5" customHeight="1" x14ac:dyDescent="0.2">
      <c r="B10" s="4" t="s">
        <v>14</v>
      </c>
      <c r="C10" s="4" t="s">
        <v>71</v>
      </c>
      <c r="D10" s="8">
        <v>1040000</v>
      </c>
      <c r="E10" s="8">
        <v>624000</v>
      </c>
      <c r="F10" s="8">
        <f>BudgetDetails[[#This Row],[Chi phí theo Kế hoạch]]-BudgetDetails[[#This Row],[Chi phí Thực tế]]</f>
        <v>416000</v>
      </c>
      <c r="G10" s="5">
        <f>BudgetDetails[[#This Row],[Chi phí Thực tế]]</f>
        <v>624000</v>
      </c>
    </row>
    <row r="11" spans="2:7" ht="16.5" customHeight="1" x14ac:dyDescent="0.2">
      <c r="B11" s="4" t="s">
        <v>15</v>
      </c>
      <c r="C11" s="4" t="s">
        <v>71</v>
      </c>
      <c r="D11" s="8"/>
      <c r="E11" s="8">
        <v>832000</v>
      </c>
      <c r="F11" s="8">
        <f>BudgetDetails[[#This Row],[Chi phí theo Kế hoạch]]-BudgetDetails[[#This Row],[Chi phí Thực tế]]</f>
        <v>-832000</v>
      </c>
      <c r="G11" s="5">
        <f>BudgetDetails[[#This Row],[Chi phí Thực tế]]</f>
        <v>832000</v>
      </c>
    </row>
    <row r="12" spans="2:7" ht="16.5" customHeight="1" x14ac:dyDescent="0.2">
      <c r="B12" s="4" t="s">
        <v>16</v>
      </c>
      <c r="C12" s="4" t="s">
        <v>71</v>
      </c>
      <c r="D12" s="8">
        <v>416000</v>
      </c>
      <c r="E12" s="8">
        <v>1040000</v>
      </c>
      <c r="F12" s="8">
        <f>BudgetDetails[[#This Row],[Chi phí theo Kế hoạch]]-BudgetDetails[[#This Row],[Chi phí Thực tế]]</f>
        <v>-624000</v>
      </c>
      <c r="G12" s="5">
        <f>BudgetDetails[[#This Row],[Chi phí Thực tế]]</f>
        <v>1040000</v>
      </c>
    </row>
    <row r="13" spans="2:7" ht="16.5" customHeight="1" x14ac:dyDescent="0.2">
      <c r="B13" s="4" t="s">
        <v>17</v>
      </c>
      <c r="C13" s="4" t="s">
        <v>71</v>
      </c>
      <c r="D13" s="8">
        <v>624000</v>
      </c>
      <c r="E13" s="8">
        <v>416000</v>
      </c>
      <c r="F13" s="8">
        <f>BudgetDetails[[#This Row],[Chi phí theo Kế hoạch]]-BudgetDetails[[#This Row],[Chi phí Thực tế]]</f>
        <v>208000</v>
      </c>
      <c r="G13" s="5">
        <f>BudgetDetails[[#This Row],[Chi phí Thực tế]]</f>
        <v>416000</v>
      </c>
    </row>
    <row r="14" spans="2:7" ht="16.5" customHeight="1" x14ac:dyDescent="0.2">
      <c r="B14" s="4" t="s">
        <v>18</v>
      </c>
      <c r="C14" s="4" t="s">
        <v>49</v>
      </c>
      <c r="D14" s="8">
        <v>20800000</v>
      </c>
      <c r="E14" s="8">
        <v>24960000</v>
      </c>
      <c r="F14" s="8">
        <f>BudgetDetails[[#This Row],[Chi phí theo Kế hoạch]]-BudgetDetails[[#This Row],[Chi phí Thực tế]]</f>
        <v>-4160000</v>
      </c>
      <c r="G14" s="5">
        <f>BudgetDetails[[#This Row],[Chi phí Thực tế]]</f>
        <v>24960000</v>
      </c>
    </row>
    <row r="15" spans="2:7" ht="16.5" customHeight="1" x14ac:dyDescent="0.2">
      <c r="B15" s="4" t="s">
        <v>19</v>
      </c>
      <c r="C15" s="4" t="s">
        <v>49</v>
      </c>
      <c r="D15" s="8">
        <v>2080000</v>
      </c>
      <c r="E15" s="8">
        <v>2496000</v>
      </c>
      <c r="F15" s="8">
        <f>BudgetDetails[[#This Row],[Chi phí theo Kế hoạch]]-BudgetDetails[[#This Row],[Chi phí Thực tế]]</f>
        <v>-416000</v>
      </c>
      <c r="G15" s="5">
        <f>BudgetDetails[[#This Row],[Chi phí Thực tế]]</f>
        <v>2496000</v>
      </c>
    </row>
    <row r="16" spans="2:7" ht="16.5" customHeight="1" x14ac:dyDescent="0.2">
      <c r="B16" s="4" t="s">
        <v>20</v>
      </c>
      <c r="C16" s="4" t="s">
        <v>72</v>
      </c>
      <c r="D16" s="8">
        <v>1560000</v>
      </c>
      <c r="E16" s="8">
        <v>2080000</v>
      </c>
      <c r="F16" s="8">
        <f>BudgetDetails[[#This Row],[Chi phí theo Kế hoạch]]-BudgetDetails[[#This Row],[Chi phí Thực tế]]</f>
        <v>-520000</v>
      </c>
      <c r="G16" s="5">
        <f>BudgetDetails[[#This Row],[Chi phí Thực tế]]</f>
        <v>2080000</v>
      </c>
    </row>
    <row r="17" spans="2:7" ht="16.5" customHeight="1" x14ac:dyDescent="0.2">
      <c r="B17" s="4" t="s">
        <v>21</v>
      </c>
      <c r="C17" s="4" t="s">
        <v>72</v>
      </c>
      <c r="D17" s="8">
        <v>520000</v>
      </c>
      <c r="E17" s="8">
        <v>520000</v>
      </c>
      <c r="F17" s="8">
        <f>BudgetDetails[[#This Row],[Chi phí theo Kế hoạch]]-BudgetDetails[[#This Row],[Chi phí Thực tế]]</f>
        <v>0</v>
      </c>
      <c r="G17" s="5">
        <f>BudgetDetails[[#This Row],[Chi phí Thực tế]]</f>
        <v>520000</v>
      </c>
    </row>
    <row r="18" spans="2:7" ht="16.5" customHeight="1" x14ac:dyDescent="0.2">
      <c r="B18" s="4" t="s">
        <v>22</v>
      </c>
      <c r="C18" s="4" t="s">
        <v>72</v>
      </c>
      <c r="D18" s="8"/>
      <c r="E18" s="8"/>
      <c r="F18" s="8">
        <f>BudgetDetails[[#This Row],[Chi phí theo Kế hoạch]]-BudgetDetails[[#This Row],[Chi phí Thực tế]]</f>
        <v>0</v>
      </c>
      <c r="G18" s="5">
        <f>BudgetDetails[[#This Row],[Chi phí Thực tế]]</f>
        <v>0</v>
      </c>
    </row>
    <row r="19" spans="2:7" ht="16.5" customHeight="1" x14ac:dyDescent="0.2">
      <c r="B19" s="4" t="s">
        <v>23</v>
      </c>
      <c r="C19" s="4" t="s">
        <v>72</v>
      </c>
      <c r="D19" s="8"/>
      <c r="E19" s="8"/>
      <c r="F19" s="8">
        <f>BudgetDetails[[#This Row],[Chi phí theo Kế hoạch]]-BudgetDetails[[#This Row],[Chi phí Thực tế]]</f>
        <v>0</v>
      </c>
      <c r="G19" s="5">
        <f>BudgetDetails[[#This Row],[Chi phí Thực tế]]</f>
        <v>0</v>
      </c>
    </row>
    <row r="20" spans="2:7" ht="16.5" customHeight="1" x14ac:dyDescent="0.2">
      <c r="B20" s="4" t="s">
        <v>24</v>
      </c>
      <c r="C20" s="4" t="s">
        <v>73</v>
      </c>
      <c r="D20" s="8">
        <v>2080000</v>
      </c>
      <c r="E20" s="8">
        <v>2080000</v>
      </c>
      <c r="F20" s="8">
        <f>BudgetDetails[[#This Row],[Chi phí theo Kế hoạch]]-BudgetDetails[[#This Row],[Chi phí Thực tế]]</f>
        <v>0</v>
      </c>
      <c r="G20" s="5">
        <f>BudgetDetails[[#This Row],[Chi phí Thực tế]]</f>
        <v>2080000</v>
      </c>
    </row>
    <row r="21" spans="2:7" ht="16.5" customHeight="1" x14ac:dyDescent="0.2">
      <c r="B21" s="4" t="s">
        <v>25</v>
      </c>
      <c r="C21" s="4" t="s">
        <v>73</v>
      </c>
      <c r="D21" s="8">
        <v>936000</v>
      </c>
      <c r="E21" s="8">
        <v>1040000</v>
      </c>
      <c r="F21" s="8">
        <f>BudgetDetails[[#This Row],[Chi phí theo Kế hoạch]]-BudgetDetails[[#This Row],[Chi phí Thực tế]]</f>
        <v>-104000</v>
      </c>
      <c r="G21" s="5">
        <f>BudgetDetails[[#This Row],[Chi phí Thực tế]]</f>
        <v>1040000</v>
      </c>
    </row>
    <row r="22" spans="2:7" ht="16.5" customHeight="1" x14ac:dyDescent="0.2">
      <c r="B22" s="4" t="s">
        <v>26</v>
      </c>
      <c r="C22" s="4" t="s">
        <v>73</v>
      </c>
      <c r="D22" s="8">
        <v>6240000</v>
      </c>
      <c r="E22" s="8">
        <v>8320000</v>
      </c>
      <c r="F22" s="8">
        <f>BudgetDetails[[#This Row],[Chi phí theo Kế hoạch]]-BudgetDetails[[#This Row],[Chi phí Thực tế]]</f>
        <v>-2080000</v>
      </c>
      <c r="G22" s="5">
        <f>BudgetDetails[[#This Row],[Chi phí Thực tế]]</f>
        <v>8320000</v>
      </c>
    </row>
    <row r="23" spans="2:7" ht="16.5" customHeight="1" x14ac:dyDescent="0.2">
      <c r="B23" s="4" t="s">
        <v>27</v>
      </c>
      <c r="C23" s="4" t="s">
        <v>73</v>
      </c>
      <c r="D23" s="8">
        <v>4160000</v>
      </c>
      <c r="E23" s="8">
        <v>0</v>
      </c>
      <c r="F23" s="8">
        <f>BudgetDetails[[#This Row],[Chi phí theo Kế hoạch]]-BudgetDetails[[#This Row],[Chi phí Thực tế]]</f>
        <v>4160000</v>
      </c>
      <c r="G23" s="5">
        <f>BudgetDetails[[#This Row],[Chi phí Thực tế]]</f>
        <v>0</v>
      </c>
    </row>
    <row r="24" spans="2:7" ht="16.5" customHeight="1" x14ac:dyDescent="0.2">
      <c r="B24" s="4" t="s">
        <v>28</v>
      </c>
      <c r="C24" s="4" t="s">
        <v>73</v>
      </c>
      <c r="D24" s="8">
        <v>4160000</v>
      </c>
      <c r="E24" s="8">
        <v>3120000</v>
      </c>
      <c r="F24" s="8">
        <f>BudgetDetails[[#This Row],[Chi phí theo Kế hoạch]]-BudgetDetails[[#This Row],[Chi phí Thực tế]]</f>
        <v>1040000</v>
      </c>
      <c r="G24" s="5">
        <f>BudgetDetails[[#This Row],[Chi phí Thực tế]]</f>
        <v>3120000</v>
      </c>
    </row>
    <row r="25" spans="2:7" ht="16.5" customHeight="1" x14ac:dyDescent="0.2">
      <c r="B25" s="4" t="s">
        <v>29</v>
      </c>
      <c r="C25" s="4" t="s">
        <v>73</v>
      </c>
      <c r="D25" s="8">
        <v>35360000</v>
      </c>
      <c r="E25" s="8">
        <v>35360000</v>
      </c>
      <c r="F25" s="8">
        <f>BudgetDetails[[#This Row],[Chi phí theo Kế hoạch]]-BudgetDetails[[#This Row],[Chi phí Thực tế]]</f>
        <v>0</v>
      </c>
      <c r="G25" s="5">
        <f>BudgetDetails[[#This Row],[Chi phí Thực tế]]</f>
        <v>35360000</v>
      </c>
    </row>
    <row r="26" spans="2:7" ht="16.5" customHeight="1" x14ac:dyDescent="0.2">
      <c r="B26" s="4" t="s">
        <v>30</v>
      </c>
      <c r="C26" s="4" t="s">
        <v>73</v>
      </c>
      <c r="D26" s="8"/>
      <c r="E26" s="8"/>
      <c r="F26" s="8">
        <f>BudgetDetails[[#This Row],[Chi phí theo Kế hoạch]]-BudgetDetails[[#This Row],[Chi phí Thực tế]]</f>
        <v>0</v>
      </c>
      <c r="G26" s="5">
        <f>BudgetDetails[[#This Row],[Chi phí Thực tế]]</f>
        <v>0</v>
      </c>
    </row>
    <row r="27" spans="2:7" ht="16.5" customHeight="1" x14ac:dyDescent="0.2">
      <c r="B27" s="4" t="s">
        <v>31</v>
      </c>
      <c r="C27" s="4" t="s">
        <v>73</v>
      </c>
      <c r="D27" s="8">
        <v>2080000</v>
      </c>
      <c r="E27" s="8">
        <v>2080000</v>
      </c>
      <c r="F27" s="8">
        <f>BudgetDetails[[#This Row],[Chi phí theo Kế hoạch]]-BudgetDetails[[#This Row],[Chi phí Thực tế]]</f>
        <v>0</v>
      </c>
      <c r="G27" s="5">
        <f>BudgetDetails[[#This Row],[Chi phí Thực tế]]</f>
        <v>2080000</v>
      </c>
    </row>
    <row r="28" spans="2:7" ht="16.5" customHeight="1" x14ac:dyDescent="0.2">
      <c r="B28" s="4" t="s">
        <v>32</v>
      </c>
      <c r="C28" s="4" t="s">
        <v>73</v>
      </c>
      <c r="D28" s="8">
        <v>1248000</v>
      </c>
      <c r="E28" s="8">
        <v>1248000</v>
      </c>
      <c r="F28" s="8">
        <f>BudgetDetails[[#This Row],[Chi phí theo Kế hoạch]]-BudgetDetails[[#This Row],[Chi phí Thực tế]]</f>
        <v>0</v>
      </c>
      <c r="G28" s="5">
        <f>BudgetDetails[[#This Row],[Chi phí Thực tế]]</f>
        <v>1248000</v>
      </c>
    </row>
    <row r="29" spans="2:7" ht="16.5" customHeight="1" x14ac:dyDescent="0.2">
      <c r="B29" s="4" t="s">
        <v>33</v>
      </c>
      <c r="C29" s="4" t="s">
        <v>73</v>
      </c>
      <c r="D29" s="8">
        <v>728000</v>
      </c>
      <c r="E29" s="8">
        <v>811200</v>
      </c>
      <c r="F29" s="8">
        <f>BudgetDetails[[#This Row],[Chi phí theo Kế hoạch]]-BudgetDetails[[#This Row],[Chi phí Thực tế]]</f>
        <v>-83200</v>
      </c>
      <c r="G29" s="5">
        <f>BudgetDetails[[#This Row],[Chi phí Thực tế]]</f>
        <v>811200</v>
      </c>
    </row>
    <row r="30" spans="2:7" ht="16.5" customHeight="1" x14ac:dyDescent="0.2">
      <c r="B30" s="4" t="s">
        <v>34</v>
      </c>
      <c r="C30" s="4" t="s">
        <v>73</v>
      </c>
      <c r="D30" s="8">
        <v>832000</v>
      </c>
      <c r="E30" s="8">
        <v>1144000</v>
      </c>
      <c r="F30" s="8">
        <f>BudgetDetails[[#This Row],[Chi phí theo Kế hoạch]]-BudgetDetails[[#This Row],[Chi phí Thực tế]]</f>
        <v>-312000</v>
      </c>
      <c r="G30" s="5">
        <f>BudgetDetails[[#This Row],[Chi phí Thực tế]]</f>
        <v>1144000</v>
      </c>
    </row>
    <row r="31" spans="2:7" ht="16.5" customHeight="1" x14ac:dyDescent="0.2">
      <c r="B31" s="4" t="s">
        <v>35</v>
      </c>
      <c r="C31" s="4" t="s">
        <v>73</v>
      </c>
      <c r="D31" s="8">
        <v>520000</v>
      </c>
      <c r="E31" s="8">
        <v>457600</v>
      </c>
      <c r="F31" s="8">
        <f>BudgetDetails[[#This Row],[Chi phí theo Kế hoạch]]-BudgetDetails[[#This Row],[Chi phí Thực tế]]</f>
        <v>62400</v>
      </c>
      <c r="G31" s="5">
        <f>BudgetDetails[[#This Row],[Chi phí Thực tế]]</f>
        <v>457600</v>
      </c>
    </row>
    <row r="32" spans="2:7" ht="16.5" customHeight="1" x14ac:dyDescent="0.2">
      <c r="B32" s="4" t="s">
        <v>36</v>
      </c>
      <c r="C32" s="4" t="s">
        <v>73</v>
      </c>
      <c r="D32" s="8">
        <v>520000</v>
      </c>
      <c r="E32" s="8">
        <v>540800</v>
      </c>
      <c r="F32" s="8">
        <f>BudgetDetails[[#This Row],[Chi phí theo Kế hoạch]]-BudgetDetails[[#This Row],[Chi phí Thực tế]]</f>
        <v>-20800</v>
      </c>
      <c r="G32" s="5">
        <f>BudgetDetails[[#This Row],[Chi phí Thực tế]]</f>
        <v>540800</v>
      </c>
    </row>
    <row r="33" spans="2:7" ht="16.5" customHeight="1" x14ac:dyDescent="0.2">
      <c r="B33" s="4" t="s">
        <v>37</v>
      </c>
      <c r="C33" s="4" t="s">
        <v>59</v>
      </c>
      <c r="D33" s="8">
        <v>8320000</v>
      </c>
      <c r="E33" s="8">
        <v>8320000</v>
      </c>
      <c r="F33" s="8">
        <f>BudgetDetails[[#This Row],[Chi phí theo Kế hoạch]]-BudgetDetails[[#This Row],[Chi phí Thực tế]]</f>
        <v>0</v>
      </c>
      <c r="G33" s="5">
        <f>BudgetDetails[[#This Row],[Chi phí Thực tế]]</f>
        <v>8320000</v>
      </c>
    </row>
    <row r="34" spans="2:7" ht="16.5" customHeight="1" x14ac:dyDescent="0.2">
      <c r="B34" s="4" t="s">
        <v>38</v>
      </c>
      <c r="C34" s="4" t="s">
        <v>59</v>
      </c>
      <c r="D34" s="8">
        <v>8320000</v>
      </c>
      <c r="E34" s="8">
        <v>8320000</v>
      </c>
      <c r="F34" s="8">
        <f>BudgetDetails[[#This Row],[Chi phí theo Kế hoạch]]-BudgetDetails[[#This Row],[Chi phí Thực tế]]</f>
        <v>0</v>
      </c>
      <c r="G34" s="5">
        <f>BudgetDetails[[#This Row],[Chi phí Thực tế]]</f>
        <v>8320000</v>
      </c>
    </row>
    <row r="35" spans="2:7" ht="16.5" customHeight="1" x14ac:dyDescent="0.2">
      <c r="B35" s="4" t="s">
        <v>39</v>
      </c>
      <c r="C35" s="4" t="s">
        <v>59</v>
      </c>
      <c r="D35" s="8">
        <v>2080000</v>
      </c>
      <c r="E35" s="8">
        <v>2080000</v>
      </c>
      <c r="F35" s="8">
        <f>BudgetDetails[[#This Row],[Chi phí theo Kế hoạch]]-BudgetDetails[[#This Row],[Chi phí Thực tế]]</f>
        <v>0</v>
      </c>
      <c r="G35" s="5">
        <f>BudgetDetails[[#This Row],[Chi phí Thực tế]]</f>
        <v>2080000</v>
      </c>
    </row>
    <row r="36" spans="2:7" ht="16.5" customHeight="1" x14ac:dyDescent="0.2">
      <c r="B36" s="4" t="s">
        <v>40</v>
      </c>
      <c r="C36" s="4" t="s">
        <v>64</v>
      </c>
      <c r="D36" s="8">
        <v>4160000</v>
      </c>
      <c r="E36" s="8">
        <v>4160000</v>
      </c>
      <c r="F36" s="8">
        <f>BudgetDetails[[#This Row],[Chi phí theo Kế hoạch]]-BudgetDetails[[#This Row],[Chi phí Thực tế]]</f>
        <v>0</v>
      </c>
      <c r="G36" s="5">
        <f>BudgetDetails[[#This Row],[Chi phí Thực tế]]</f>
        <v>4160000</v>
      </c>
    </row>
    <row r="37" spans="2:7" ht="16.5" customHeight="1" x14ac:dyDescent="0.2">
      <c r="B37" s="4" t="s">
        <v>41</v>
      </c>
      <c r="C37" s="4" t="s">
        <v>64</v>
      </c>
      <c r="D37" s="8"/>
      <c r="E37" s="8"/>
      <c r="F37" s="8">
        <f>BudgetDetails[[#This Row],[Chi phí theo Kế hoạch]]-BudgetDetails[[#This Row],[Chi phí Thực tế]]</f>
        <v>0</v>
      </c>
      <c r="G37" s="5">
        <f>BudgetDetails[[#This Row],[Chi phí Thực tế]]</f>
        <v>0</v>
      </c>
    </row>
    <row r="38" spans="2:7" ht="16.5" customHeight="1" x14ac:dyDescent="0.2">
      <c r="B38" s="4" t="s">
        <v>42</v>
      </c>
      <c r="C38" s="4" t="s">
        <v>64</v>
      </c>
      <c r="D38" s="8"/>
      <c r="E38" s="8"/>
      <c r="F38" s="8">
        <f>BudgetDetails[[#This Row],[Chi phí theo Kế hoạch]]-BudgetDetails[[#This Row],[Chi phí Thực tế]]</f>
        <v>0</v>
      </c>
      <c r="G38" s="5">
        <f>BudgetDetails[[#This Row],[Chi phí Thực tế]]</f>
        <v>0</v>
      </c>
    </row>
    <row r="39" spans="2:7" ht="16.5" customHeight="1" x14ac:dyDescent="0.2">
      <c r="B39" s="4" t="s">
        <v>43</v>
      </c>
      <c r="C39" s="4" t="s">
        <v>64</v>
      </c>
      <c r="D39" s="8"/>
      <c r="E39" s="8"/>
      <c r="F39" s="8">
        <f>BudgetDetails[[#This Row],[Chi phí theo Kế hoạch]]-BudgetDetails[[#This Row],[Chi phí Thực tế]]</f>
        <v>0</v>
      </c>
      <c r="G39" s="5">
        <f>BudgetDetails[[#This Row],[Chi phí Thực tế]]</f>
        <v>0</v>
      </c>
    </row>
    <row r="40" spans="2:7" ht="16.5" customHeight="1" x14ac:dyDescent="0.2">
      <c r="B40" s="4" t="s">
        <v>44</v>
      </c>
      <c r="C40" s="4" t="s">
        <v>64</v>
      </c>
      <c r="D40" s="8"/>
      <c r="E40" s="8"/>
      <c r="F40" s="8">
        <f>BudgetDetails[[#This Row],[Chi phí theo Kế hoạch]]-BudgetDetails[[#This Row],[Chi phí Thực tế]]</f>
        <v>0</v>
      </c>
      <c r="G40" s="5">
        <f>BudgetDetails[[#This Row],[Chi phí Thực tế]]</f>
        <v>0</v>
      </c>
    </row>
    <row r="41" spans="2:7" ht="16.5" customHeight="1" x14ac:dyDescent="0.2">
      <c r="B41" s="4" t="s">
        <v>45</v>
      </c>
      <c r="C41" s="4" t="s">
        <v>65</v>
      </c>
      <c r="D41" s="8">
        <v>3120000</v>
      </c>
      <c r="E41" s="8">
        <v>2912000</v>
      </c>
      <c r="F41" s="8">
        <f>BudgetDetails[[#This Row],[Chi phí theo Kế hoạch]]-BudgetDetails[[#This Row],[Chi phí Thực tế]]</f>
        <v>208000</v>
      </c>
      <c r="G41" s="5">
        <f>BudgetDetails[[#This Row],[Chi phí Thực tế]]</f>
        <v>2912000</v>
      </c>
    </row>
    <row r="42" spans="2:7" ht="16.5" customHeight="1" x14ac:dyDescent="0.2">
      <c r="B42" s="4" t="s">
        <v>46</v>
      </c>
      <c r="C42" s="4" t="s">
        <v>65</v>
      </c>
      <c r="D42" s="8"/>
      <c r="E42" s="8"/>
      <c r="F42" s="8">
        <f>BudgetDetails[[#This Row],[Chi phí theo Kế hoạch]]-BudgetDetails[[#This Row],[Chi phí Thực tế]]</f>
        <v>0</v>
      </c>
      <c r="G42" s="5">
        <f>BudgetDetails[[#This Row],[Chi phí Thực tế]]</f>
        <v>0</v>
      </c>
    </row>
    <row r="43" spans="2:7" ht="16.5" customHeight="1" x14ac:dyDescent="0.2">
      <c r="B43" s="4" t="s">
        <v>47</v>
      </c>
      <c r="C43" s="4" t="s">
        <v>65</v>
      </c>
      <c r="D43" s="8"/>
      <c r="E43" s="8"/>
      <c r="F43" s="8">
        <f>BudgetDetails[[#This Row],[Chi phí theo Kế hoạch]]-BudgetDetails[[#This Row],[Chi phí Thực tế]]</f>
        <v>0</v>
      </c>
      <c r="G43" s="5">
        <f>BudgetDetails[[#This Row],[Chi phí Thực tế]]</f>
        <v>0</v>
      </c>
    </row>
    <row r="44" spans="2:7" ht="16.5" customHeight="1" x14ac:dyDescent="0.2">
      <c r="B44" s="4" t="s">
        <v>48</v>
      </c>
      <c r="C44" s="4" t="s">
        <v>65</v>
      </c>
      <c r="D44" s="8"/>
      <c r="E44" s="8"/>
      <c r="F44" s="8">
        <f>BudgetDetails[[#This Row],[Chi phí theo Kế hoạch]]-BudgetDetails[[#This Row],[Chi phí Thực tế]]</f>
        <v>0</v>
      </c>
      <c r="G44" s="5">
        <f>BudgetDetails[[#This Row],[Chi phí Thực tế]]</f>
        <v>0</v>
      </c>
    </row>
    <row r="45" spans="2:7" ht="16.5" customHeight="1" x14ac:dyDescent="0.2">
      <c r="B45" s="4" t="s">
        <v>8</v>
      </c>
      <c r="C45" s="4" t="s">
        <v>65</v>
      </c>
      <c r="D45" s="8"/>
      <c r="E45" s="8"/>
      <c r="F45" s="8">
        <f>BudgetDetails[[#This Row],[Chi phí theo Kế hoạch]]-BudgetDetails[[#This Row],[Chi phí Thực tế]]</f>
        <v>0</v>
      </c>
      <c r="G45" s="5">
        <f>BudgetDetails[[#This Row],[Chi phí Thực tế]]</f>
        <v>0</v>
      </c>
    </row>
    <row r="46" spans="2:7" ht="16.5" customHeight="1" x14ac:dyDescent="0.2">
      <c r="B46" s="4" t="s">
        <v>49</v>
      </c>
      <c r="C46" s="4" t="s">
        <v>66</v>
      </c>
      <c r="D46" s="8">
        <v>3120000</v>
      </c>
      <c r="E46" s="8">
        <v>1560000</v>
      </c>
      <c r="F46" s="8">
        <f>BudgetDetails[[#This Row],[Chi phí theo Kế hoạch]]-BudgetDetails[[#This Row],[Chi phí Thực tế]]</f>
        <v>1560000</v>
      </c>
      <c r="G46" s="5">
        <f>BudgetDetails[[#This Row],[Chi phí Thực tế]]</f>
        <v>1560000</v>
      </c>
    </row>
    <row r="47" spans="2:7" ht="16.5" customHeight="1" x14ac:dyDescent="0.2">
      <c r="B47" s="4" t="s">
        <v>50</v>
      </c>
      <c r="C47" s="4" t="s">
        <v>66</v>
      </c>
      <c r="D47" s="8">
        <v>416000</v>
      </c>
      <c r="E47" s="8">
        <v>520000</v>
      </c>
      <c r="F47" s="8">
        <f>BudgetDetails[[#This Row],[Chi phí theo Kế hoạch]]-BudgetDetails[[#This Row],[Chi phí Thực tế]]</f>
        <v>-104000</v>
      </c>
      <c r="G47" s="5">
        <f>BudgetDetails[[#This Row],[Chi phí Thực tế]]</f>
        <v>520000</v>
      </c>
    </row>
    <row r="48" spans="2:7" ht="16.5" customHeight="1" x14ac:dyDescent="0.2">
      <c r="B48" s="4" t="s">
        <v>8</v>
      </c>
      <c r="C48" s="4" t="s">
        <v>66</v>
      </c>
      <c r="D48" s="8"/>
      <c r="E48" s="8"/>
      <c r="F48" s="8">
        <f>BudgetDetails[[#This Row],[Chi phí theo Kế hoạch]]-BudgetDetails[[#This Row],[Chi phí Thực tế]]</f>
        <v>0</v>
      </c>
      <c r="G48" s="5">
        <f>BudgetDetails[[#This Row],[Chi phí Thực tế]]</f>
        <v>0</v>
      </c>
    </row>
    <row r="49" spans="2:7" ht="16.5" customHeight="1" x14ac:dyDescent="0.2">
      <c r="B49" s="4" t="s">
        <v>51</v>
      </c>
      <c r="C49" s="4" t="s">
        <v>66</v>
      </c>
      <c r="D49" s="8"/>
      <c r="E49" s="8"/>
      <c r="F49" s="8">
        <f>BudgetDetails[[#This Row],[Chi phí theo Kế hoạch]]-BudgetDetails[[#This Row],[Chi phí Thực tế]]</f>
        <v>0</v>
      </c>
      <c r="G49" s="5">
        <f>BudgetDetails[[#This Row],[Chi phí Thực tế]]</f>
        <v>0</v>
      </c>
    </row>
    <row r="50" spans="2:7" ht="16.5" customHeight="1" x14ac:dyDescent="0.2">
      <c r="B50" s="4" t="s">
        <v>52</v>
      </c>
      <c r="C50" s="4" t="s">
        <v>67</v>
      </c>
      <c r="D50" s="8">
        <v>4160000</v>
      </c>
      <c r="E50" s="8">
        <v>4160000</v>
      </c>
      <c r="F50" s="8">
        <f>BudgetDetails[[#This Row],[Chi phí theo Kế hoạch]]-BudgetDetails[[#This Row],[Chi phí Thực tế]]</f>
        <v>0</v>
      </c>
      <c r="G50" s="5">
        <f>BudgetDetails[[#This Row],[Chi phí Thực tế]]</f>
        <v>4160000</v>
      </c>
    </row>
    <row r="51" spans="2:7" ht="16.5" customHeight="1" x14ac:dyDescent="0.2">
      <c r="B51" s="4" t="s">
        <v>53</v>
      </c>
      <c r="C51" s="4" t="s">
        <v>67</v>
      </c>
      <c r="D51" s="8"/>
      <c r="E51" s="8"/>
      <c r="F51" s="8">
        <f>BudgetDetails[[#This Row],[Chi phí theo Kế hoạch]]-BudgetDetails[[#This Row],[Chi phí Thực tế]]</f>
        <v>0</v>
      </c>
      <c r="G51" s="5">
        <f>BudgetDetails[[#This Row],[Chi phí Thực tế]]</f>
        <v>0</v>
      </c>
    </row>
    <row r="52" spans="2:7" ht="16.5" customHeight="1" x14ac:dyDescent="0.2">
      <c r="B52" s="4" t="s">
        <v>54</v>
      </c>
      <c r="C52" s="4" t="s">
        <v>68</v>
      </c>
      <c r="D52" s="8">
        <v>6240000</v>
      </c>
      <c r="E52" s="8">
        <v>6240000</v>
      </c>
      <c r="F52" s="8">
        <f>BudgetDetails[[#This Row],[Chi phí theo Kế hoạch]]-BudgetDetails[[#This Row],[Chi phí Thực tế]]</f>
        <v>0</v>
      </c>
      <c r="G52" s="5">
        <f>BudgetDetails[[#This Row],[Chi phí Thực tế]]</f>
        <v>6240000</v>
      </c>
    </row>
    <row r="53" spans="2:7" ht="16.5" customHeight="1" x14ac:dyDescent="0.2">
      <c r="B53" s="4" t="s">
        <v>55</v>
      </c>
      <c r="C53" s="4" t="s">
        <v>68</v>
      </c>
      <c r="D53" s="8"/>
      <c r="E53" s="8"/>
      <c r="F53" s="8">
        <f>BudgetDetails[[#This Row],[Chi phí theo Kế hoạch]]-BudgetDetails[[#This Row],[Chi phí Thực tế]]</f>
        <v>0</v>
      </c>
      <c r="G53" s="5">
        <f>BudgetDetails[[#This Row],[Chi phí Thực tế]]</f>
        <v>0</v>
      </c>
    </row>
    <row r="54" spans="2:7" ht="16.5" customHeight="1" x14ac:dyDescent="0.2">
      <c r="B54" s="4" t="s">
        <v>56</v>
      </c>
      <c r="C54" s="4" t="s">
        <v>68</v>
      </c>
      <c r="D54" s="8"/>
      <c r="E54" s="8"/>
      <c r="F54" s="8">
        <f>BudgetDetails[[#This Row],[Chi phí theo Kế hoạch]]-BudgetDetails[[#This Row],[Chi phí Thực tế]]</f>
        <v>0</v>
      </c>
      <c r="G54" s="5">
        <f>BudgetDetails[[#This Row],[Chi phí Thực tế]]</f>
        <v>0</v>
      </c>
    </row>
    <row r="55" spans="2:7" ht="16.5" customHeight="1" x14ac:dyDescent="0.2">
      <c r="B55" s="4" t="s">
        <v>57</v>
      </c>
      <c r="C55" s="4" t="s">
        <v>69</v>
      </c>
      <c r="D55" s="8">
        <v>2080000</v>
      </c>
      <c r="E55" s="8">
        <v>3120000</v>
      </c>
      <c r="F55" s="8">
        <f>BudgetDetails[[#This Row],[Chi phí theo Kế hoạch]]-BudgetDetails[[#This Row],[Chi phí Thực tế]]</f>
        <v>-1040000</v>
      </c>
      <c r="G55" s="5">
        <f>BudgetDetails[[#This Row],[Chi phí Thực tế]]</f>
        <v>3120000</v>
      </c>
    </row>
    <row r="56" spans="2:7" ht="16.5" customHeight="1" x14ac:dyDescent="0.2">
      <c r="B56" s="4" t="s">
        <v>58</v>
      </c>
      <c r="C56" s="4" t="s">
        <v>69</v>
      </c>
      <c r="D56" s="8">
        <v>9360000</v>
      </c>
      <c r="E56" s="8">
        <v>8320000</v>
      </c>
      <c r="F56" s="8">
        <f>BudgetDetails[[#This Row],[Chi phí theo Kế hoạch]]-BudgetDetails[[#This Row],[Chi phí Thực tế]]</f>
        <v>1040000</v>
      </c>
      <c r="G56" s="5">
        <f>BudgetDetails[[#This Row],[Chi phí Thực tế]]</f>
        <v>8320000</v>
      </c>
    </row>
    <row r="57" spans="2:7" ht="16.5" customHeight="1" x14ac:dyDescent="0.2">
      <c r="B57" s="4" t="s">
        <v>59</v>
      </c>
      <c r="C57" s="4" t="s">
        <v>69</v>
      </c>
      <c r="D57" s="8">
        <v>6240000</v>
      </c>
      <c r="E57" s="8">
        <v>6240000</v>
      </c>
      <c r="F57" s="8">
        <f>BudgetDetails[[#This Row],[Chi phí theo Kế hoạch]]-BudgetDetails[[#This Row],[Chi phí Thực tế]]</f>
        <v>0</v>
      </c>
      <c r="G57" s="5">
        <f>BudgetDetails[[#This Row],[Chi phí Thực tế]]</f>
        <v>6240000</v>
      </c>
    </row>
    <row r="58" spans="2:7" ht="16.5" customHeight="1" x14ac:dyDescent="0.2">
      <c r="B58" s="4" t="s">
        <v>60</v>
      </c>
      <c r="C58" s="4" t="s">
        <v>69</v>
      </c>
      <c r="D58" s="8">
        <v>520000</v>
      </c>
      <c r="E58" s="8">
        <v>520000</v>
      </c>
      <c r="F58" s="8">
        <f>BudgetDetails[[#This Row],[Chi phí theo Kế hoạch]]-BudgetDetails[[#This Row],[Chi phí Thực tế]]</f>
        <v>0</v>
      </c>
      <c r="G58" s="5">
        <f>BudgetDetails[[#This Row],[Chi phí Thực tế]]</f>
        <v>520000</v>
      </c>
    </row>
    <row r="59" spans="2:7" ht="16.5" customHeight="1" x14ac:dyDescent="0.2">
      <c r="B59" s="4" t="s">
        <v>28</v>
      </c>
      <c r="C59" s="4" t="s">
        <v>69</v>
      </c>
      <c r="D59" s="8">
        <v>2080000</v>
      </c>
      <c r="E59" s="8">
        <v>1040000</v>
      </c>
      <c r="F59" s="8">
        <f>BudgetDetails[[#This Row],[Chi phí theo Kế hoạch]]-BudgetDetails[[#This Row],[Chi phí Thực tế]]</f>
        <v>1040000</v>
      </c>
      <c r="G59" s="5">
        <f>BudgetDetails[[#This Row],[Chi phí Thực tế]]</f>
        <v>1040000</v>
      </c>
    </row>
    <row r="60" spans="2:7" ht="16.5" customHeight="1" x14ac:dyDescent="0.2">
      <c r="B60" s="4" t="s">
        <v>61</v>
      </c>
      <c r="C60" s="4" t="s">
        <v>69</v>
      </c>
      <c r="D60" s="8"/>
      <c r="E60" s="8"/>
      <c r="F60" s="8">
        <f>BudgetDetails[[#This Row],[Chi phí theo Kế hoạch]]-BudgetDetails[[#This Row],[Chi phí Thực tế]]</f>
        <v>0</v>
      </c>
      <c r="G60" s="5">
        <f>BudgetDetails[[#This Row],[Chi phí Thực tế]]</f>
        <v>0</v>
      </c>
    </row>
    <row r="61" spans="2:7" ht="16.5" customHeight="1" x14ac:dyDescent="0.2">
      <c r="B61" s="4" t="s">
        <v>62</v>
      </c>
      <c r="C61" s="4" t="s">
        <v>69</v>
      </c>
      <c r="D61" s="8">
        <v>9360000</v>
      </c>
      <c r="E61" s="8">
        <v>9360000</v>
      </c>
      <c r="F61" s="8">
        <f>BudgetDetails[[#This Row],[Chi phí theo Kế hoạch]]-BudgetDetails[[#This Row],[Chi phí Thực tế]]</f>
        <v>0</v>
      </c>
      <c r="G61" s="5">
        <f>BudgetDetails[[#This Row],[Chi phí Thực tế]]</f>
        <v>9360000</v>
      </c>
    </row>
    <row r="62" spans="2:7" ht="16.5" customHeight="1" x14ac:dyDescent="0.2">
      <c r="B62" s="1" t="s">
        <v>63</v>
      </c>
      <c r="D62" s="9">
        <f>SUBTOTAL(109,BudgetDetails[Chi phí theo Kế hoạch])</f>
        <v>164632000</v>
      </c>
      <c r="E62" s="9">
        <f>SUBTOTAL(109,BudgetDetails[Chi phí Thực tế])</f>
        <v>163488000</v>
      </c>
      <c r="F62" s="9">
        <f>SUBTOTAL(109,BudgetDetails[Chênh lệch])</f>
        <v>1144000</v>
      </c>
      <c r="G62" s="6"/>
    </row>
    <row r="63" spans="2:7" ht="16.5" customHeight="1" x14ac:dyDescent="0.2"/>
    <row r="64" spans="2:7" ht="16.5" customHeight="1" x14ac:dyDescent="0.2"/>
    <row r="65" ht="16.5" customHeight="1" x14ac:dyDescent="0.2"/>
    <row r="66" ht="16.5" customHeight="1" x14ac:dyDescent="0.2"/>
    <row r="67" ht="16.5" customHeight="1" x14ac:dyDescent="0.2"/>
    <row r="68" ht="16.5" customHeight="1" x14ac:dyDescent="0.2"/>
    <row r="69" ht="16.5" customHeight="1" x14ac:dyDescent="0.2"/>
    <row r="70" ht="16.5" customHeight="1" x14ac:dyDescent="0.2"/>
    <row r="71" ht="16.5" customHeight="1" x14ac:dyDescent="0.2"/>
    <row r="72" ht="16.5" customHeight="1" x14ac:dyDescent="0.2"/>
    <row r="73" ht="16.5" customHeight="1" x14ac:dyDescent="0.2"/>
    <row r="74" ht="16.5" customHeight="1" x14ac:dyDescent="0.2"/>
    <row r="75" ht="16.5" customHeight="1" x14ac:dyDescent="0.2"/>
    <row r="76" ht="16.5" customHeight="1" x14ac:dyDescent="0.2"/>
    <row r="77" ht="16.5" customHeight="1" x14ac:dyDescent="0.2"/>
    <row r="78" ht="16.5" customHeight="1" x14ac:dyDescent="0.2"/>
    <row r="79" ht="16.5" customHeight="1" x14ac:dyDescent="0.2"/>
    <row r="80" ht="16.5" customHeight="1" x14ac:dyDescent="0.2"/>
    <row r="81" ht="16.5" customHeight="1" x14ac:dyDescent="0.2"/>
    <row r="82" ht="16.5" customHeight="1" x14ac:dyDescent="0.2"/>
    <row r="83" ht="16.5" customHeight="1" x14ac:dyDescent="0.2"/>
    <row r="84" ht="16.5" customHeight="1" x14ac:dyDescent="0.2"/>
    <row r="85" ht="16.5" customHeight="1" x14ac:dyDescent="0.2"/>
    <row r="86" ht="16.5" customHeight="1" x14ac:dyDescent="0.2"/>
    <row r="87" ht="16.5" customHeight="1" x14ac:dyDescent="0.2"/>
    <row r="88" ht="16.5" customHeight="1" x14ac:dyDescent="0.2"/>
    <row r="89" ht="16.5" customHeight="1" x14ac:dyDescent="0.2"/>
    <row r="90" ht="16.5" customHeight="1" x14ac:dyDescent="0.2"/>
    <row r="91" ht="16.5" customHeight="1" x14ac:dyDescent="0.2"/>
    <row r="92" ht="16.5" customHeight="1" x14ac:dyDescent="0.2"/>
    <row r="93" ht="16.5" customHeight="1" x14ac:dyDescent="0.2"/>
    <row r="94" ht="16.5" customHeight="1" x14ac:dyDescent="0.2"/>
    <row r="95" ht="16.5" customHeight="1" x14ac:dyDescent="0.2"/>
    <row r="96" ht="16.5" customHeight="1" x14ac:dyDescent="0.2"/>
    <row r="97" ht="16.5" customHeight="1" x14ac:dyDescent="0.2"/>
    <row r="98" ht="16.5" customHeight="1" x14ac:dyDescent="0.2"/>
    <row r="99" ht="16.5" customHeight="1" x14ac:dyDescent="0.2"/>
    <row r="100" ht="16.5" customHeight="1" x14ac:dyDescent="0.2"/>
    <row r="101" ht="16.5" customHeight="1" x14ac:dyDescent="0.2"/>
    <row r="102" ht="16.5" customHeight="1" x14ac:dyDescent="0.2"/>
    <row r="103" ht="16.5" customHeight="1" x14ac:dyDescent="0.2"/>
    <row r="104" ht="16.5" customHeight="1" x14ac:dyDescent="0.2"/>
    <row r="105" ht="16.5" customHeight="1" x14ac:dyDescent="0.2"/>
    <row r="106" ht="16.5" customHeight="1" x14ac:dyDescent="0.2"/>
    <row r="107" ht="16.5" customHeight="1" x14ac:dyDescent="0.2"/>
    <row r="108" ht="16.5" customHeight="1" x14ac:dyDescent="0.2"/>
    <row r="109" ht="16.5" customHeight="1" x14ac:dyDescent="0.2"/>
    <row r="110" ht="16.5" customHeight="1" x14ac:dyDescent="0.2"/>
    <row r="111" ht="16.5" customHeight="1" x14ac:dyDescent="0.2"/>
    <row r="112" ht="16.5" customHeight="1" x14ac:dyDescent="0.2"/>
    <row r="113" ht="16.5" customHeight="1" x14ac:dyDescent="0.2"/>
    <row r="114" ht="16.5" customHeight="1" x14ac:dyDescent="0.2"/>
    <row r="115" ht="16.5" customHeight="1" x14ac:dyDescent="0.2"/>
    <row r="116" ht="16.5" customHeight="1" x14ac:dyDescent="0.2"/>
    <row r="117" ht="16.5" customHeight="1" x14ac:dyDescent="0.2"/>
    <row r="118" ht="16.5" customHeight="1" x14ac:dyDescent="0.2"/>
    <row r="119" ht="16.5" customHeight="1" x14ac:dyDescent="0.2"/>
    <row r="120" ht="16.5" customHeight="1" x14ac:dyDescent="0.2"/>
    <row r="121" ht="16.5" customHeight="1" x14ac:dyDescent="0.2"/>
    <row r="122" ht="16.5" customHeight="1" x14ac:dyDescent="0.2"/>
    <row r="123" ht="16.5" customHeight="1" x14ac:dyDescent="0.2"/>
    <row r="124" ht="16.5" customHeight="1" x14ac:dyDescent="0.2"/>
    <row r="125" ht="16.5" customHeight="1" x14ac:dyDescent="0.2"/>
    <row r="126" ht="16.5" customHeight="1" x14ac:dyDescent="0.2"/>
    <row r="127" ht="16.5" customHeight="1" x14ac:dyDescent="0.2"/>
    <row r="128" ht="16.5" customHeight="1" x14ac:dyDescent="0.2"/>
    <row r="129" ht="16.5" customHeight="1" x14ac:dyDescent="0.2"/>
    <row r="130" ht="16.5" customHeight="1" x14ac:dyDescent="0.2"/>
    <row r="131" ht="16.5" customHeight="1" x14ac:dyDescent="0.2"/>
    <row r="132" ht="16.5" customHeight="1" x14ac:dyDescent="0.2"/>
    <row r="133" ht="16.5" customHeight="1" x14ac:dyDescent="0.2"/>
    <row r="134" ht="16.5" customHeight="1" x14ac:dyDescent="0.2"/>
    <row r="135" ht="16.5" customHeight="1" x14ac:dyDescent="0.2"/>
    <row r="136" ht="16.5" customHeight="1" x14ac:dyDescent="0.2"/>
    <row r="137" ht="16.5" customHeight="1" x14ac:dyDescent="0.2"/>
    <row r="138" ht="16.5" customHeight="1" x14ac:dyDescent="0.2"/>
    <row r="139" ht="16.5" customHeight="1" x14ac:dyDescent="0.2"/>
    <row r="140" ht="16.5" customHeight="1" x14ac:dyDescent="0.2"/>
    <row r="141" ht="16.5" customHeight="1" x14ac:dyDescent="0.2"/>
    <row r="142" ht="16.5" customHeight="1" x14ac:dyDescent="0.2"/>
    <row r="143" ht="16.5" customHeight="1" x14ac:dyDescent="0.2"/>
    <row r="144" ht="16.5" customHeight="1" x14ac:dyDescent="0.2"/>
    <row r="145" ht="16.5" customHeight="1" x14ac:dyDescent="0.2"/>
    <row r="146" ht="16.5" customHeight="1" x14ac:dyDescent="0.2"/>
    <row r="147" ht="16.5" customHeight="1" x14ac:dyDescent="0.2"/>
    <row r="148" ht="16.5" customHeight="1" x14ac:dyDescent="0.2"/>
    <row r="149" ht="16.5" customHeight="1" x14ac:dyDescent="0.2"/>
    <row r="150" ht="16.5" customHeight="1" x14ac:dyDescent="0.2"/>
    <row r="151" ht="16.5" customHeight="1" x14ac:dyDescent="0.2"/>
    <row r="152" ht="16.5" customHeight="1" x14ac:dyDescent="0.2"/>
    <row r="153" ht="16.5" customHeight="1" x14ac:dyDescent="0.2"/>
    <row r="154" ht="16.5" customHeight="1" x14ac:dyDescent="0.2"/>
    <row r="155" ht="16.5" customHeight="1" x14ac:dyDescent="0.2"/>
    <row r="156" ht="16.5" customHeight="1" x14ac:dyDescent="0.2"/>
    <row r="157" ht="16.5" customHeight="1" x14ac:dyDescent="0.2"/>
    <row r="158" ht="16.5" customHeight="1" x14ac:dyDescent="0.2"/>
    <row r="159" ht="16.5" customHeight="1" x14ac:dyDescent="0.2"/>
    <row r="160" ht="16.5" customHeight="1" x14ac:dyDescent="0.2"/>
    <row r="161" ht="16.5" customHeight="1" x14ac:dyDescent="0.2"/>
    <row r="162" ht="16.5" customHeight="1" x14ac:dyDescent="0.2"/>
    <row r="163" ht="16.5" customHeight="1" x14ac:dyDescent="0.2"/>
    <row r="164" ht="16.5" customHeight="1" x14ac:dyDescent="0.2"/>
    <row r="165" ht="16.5" customHeight="1" x14ac:dyDescent="0.2"/>
    <row r="166" ht="16.5" customHeight="1" x14ac:dyDescent="0.2"/>
    <row r="167" ht="16.5" customHeight="1" x14ac:dyDescent="0.2"/>
    <row r="168" ht="16.5" customHeight="1" x14ac:dyDescent="0.2"/>
    <row r="169" ht="16.5" customHeight="1" x14ac:dyDescent="0.2"/>
    <row r="170" ht="16.5" customHeight="1" x14ac:dyDescent="0.2"/>
    <row r="171" ht="16.5" customHeight="1" x14ac:dyDescent="0.2"/>
    <row r="172" ht="16.5" customHeight="1" x14ac:dyDescent="0.2"/>
    <row r="173" ht="16.5" customHeight="1" x14ac:dyDescent="0.2"/>
    <row r="174" ht="16.5" customHeight="1" x14ac:dyDescent="0.2"/>
    <row r="175" ht="16.5" customHeight="1" x14ac:dyDescent="0.2"/>
    <row r="176" ht="16.5" customHeight="1" x14ac:dyDescent="0.2"/>
    <row r="177" ht="16.5" customHeight="1" x14ac:dyDescent="0.2"/>
    <row r="178" ht="16.5" customHeight="1" x14ac:dyDescent="0.2"/>
    <row r="179" ht="16.5" customHeight="1" x14ac:dyDescent="0.2"/>
    <row r="180" ht="16.5" customHeight="1" x14ac:dyDescent="0.2"/>
    <row r="181" ht="16.5" customHeight="1" x14ac:dyDescent="0.2"/>
    <row r="182" ht="16.5" customHeight="1" x14ac:dyDescent="0.2"/>
    <row r="183" ht="16.5" customHeight="1" x14ac:dyDescent="0.2"/>
    <row r="184" ht="16.5" customHeight="1" x14ac:dyDescent="0.2"/>
    <row r="185" ht="16.5" customHeight="1" x14ac:dyDescent="0.2"/>
    <row r="186" ht="16.5" customHeight="1" x14ac:dyDescent="0.2"/>
    <row r="187" ht="16.5" customHeight="1" x14ac:dyDescent="0.2"/>
    <row r="188" ht="16.5" customHeight="1" x14ac:dyDescent="0.2"/>
    <row r="189" ht="16.5" customHeight="1" x14ac:dyDescent="0.2"/>
    <row r="190" ht="16.5" customHeight="1" x14ac:dyDescent="0.2"/>
    <row r="191" ht="16.5" customHeight="1" x14ac:dyDescent="0.2"/>
    <row r="192" ht="16.5" customHeight="1" x14ac:dyDescent="0.2"/>
    <row r="193" ht="16.5" customHeight="1" x14ac:dyDescent="0.2"/>
    <row r="194" ht="16.5" customHeight="1" x14ac:dyDescent="0.2"/>
    <row r="195" ht="16.5" customHeight="1" x14ac:dyDescent="0.2"/>
    <row r="196" ht="16.5" customHeight="1" x14ac:dyDescent="0.2"/>
    <row r="197" ht="16.5" customHeight="1" x14ac:dyDescent="0.2"/>
    <row r="198" ht="16.5" customHeight="1" x14ac:dyDescent="0.2"/>
    <row r="199" ht="16.5" customHeight="1" x14ac:dyDescent="0.2"/>
    <row r="200" ht="16.5" customHeight="1" x14ac:dyDescent="0.2"/>
    <row r="201" ht="16.5" customHeight="1" x14ac:dyDescent="0.2"/>
    <row r="202" ht="16.5" customHeight="1" x14ac:dyDescent="0.2"/>
    <row r="203" ht="16.5" customHeight="1" x14ac:dyDescent="0.2"/>
    <row r="204" ht="16.5" customHeight="1" x14ac:dyDescent="0.2"/>
    <row r="205" ht="16.5" customHeight="1" x14ac:dyDescent="0.2"/>
    <row r="206" ht="16.5" customHeight="1" x14ac:dyDescent="0.2"/>
    <row r="207" ht="16.5" customHeight="1" x14ac:dyDescent="0.2"/>
    <row r="208" ht="16.5" customHeight="1" x14ac:dyDescent="0.2"/>
    <row r="209" ht="16.5" customHeight="1" x14ac:dyDescent="0.2"/>
    <row r="210" ht="16.5" customHeight="1" x14ac:dyDescent="0.2"/>
    <row r="211" ht="16.5" customHeight="1" x14ac:dyDescent="0.2"/>
    <row r="212" ht="16.5" customHeight="1" x14ac:dyDescent="0.2"/>
    <row r="213" ht="16.5" customHeight="1" x14ac:dyDescent="0.2"/>
    <row r="214" ht="16.5" customHeight="1" x14ac:dyDescent="0.2"/>
    <row r="215" ht="16.5" customHeight="1" x14ac:dyDescent="0.2"/>
    <row r="216" ht="16.5" customHeight="1" x14ac:dyDescent="0.2"/>
    <row r="217" ht="16.5" customHeight="1" x14ac:dyDescent="0.2"/>
    <row r="218" ht="16.5" customHeight="1" x14ac:dyDescent="0.2"/>
    <row r="219" ht="16.5" customHeight="1" x14ac:dyDescent="0.2"/>
    <row r="220" ht="16.5" customHeight="1" x14ac:dyDescent="0.2"/>
    <row r="221" ht="16.5" customHeight="1" x14ac:dyDescent="0.2"/>
    <row r="222" ht="16.5" customHeight="1" x14ac:dyDescent="0.2"/>
    <row r="223" ht="16.5" customHeight="1" x14ac:dyDescent="0.2"/>
    <row r="224" ht="16.5" customHeight="1" x14ac:dyDescent="0.2"/>
    <row r="225" ht="16.5" customHeight="1" x14ac:dyDescent="0.2"/>
    <row r="226" ht="16.5" customHeight="1" x14ac:dyDescent="0.2"/>
    <row r="227" ht="16.5" customHeight="1" x14ac:dyDescent="0.2"/>
    <row r="228" ht="16.5" customHeight="1" x14ac:dyDescent="0.2"/>
    <row r="229" ht="16.5" customHeight="1" x14ac:dyDescent="0.2"/>
    <row r="230" ht="16.5" customHeight="1" x14ac:dyDescent="0.2"/>
    <row r="231" ht="16.5" customHeight="1" x14ac:dyDescent="0.2"/>
    <row r="232" ht="16.5" customHeight="1" x14ac:dyDescent="0.2"/>
    <row r="233" ht="16.5" customHeight="1" x14ac:dyDescent="0.2"/>
    <row r="234" ht="16.5" customHeight="1" x14ac:dyDescent="0.2"/>
    <row r="235" ht="16.5" customHeight="1" x14ac:dyDescent="0.2"/>
    <row r="236" ht="16.5" customHeight="1" x14ac:dyDescent="0.2"/>
    <row r="237" ht="16.5" customHeight="1" x14ac:dyDescent="0.2"/>
    <row r="238" ht="16.5" customHeight="1" x14ac:dyDescent="0.2"/>
    <row r="239" ht="16.5" customHeight="1" x14ac:dyDescent="0.2"/>
    <row r="240" ht="16.5" customHeight="1" x14ac:dyDescent="0.2"/>
    <row r="241" ht="16.5" customHeight="1" x14ac:dyDescent="0.2"/>
    <row r="242" ht="16.5" customHeight="1" x14ac:dyDescent="0.2"/>
    <row r="243" ht="16.5" customHeight="1" x14ac:dyDescent="0.2"/>
    <row r="244" ht="16.5" customHeight="1" x14ac:dyDescent="0.2"/>
    <row r="245" ht="16.5" customHeight="1" x14ac:dyDescent="0.2"/>
    <row r="246" ht="16.5" customHeight="1" x14ac:dyDescent="0.2"/>
    <row r="247" ht="16.5" customHeight="1" x14ac:dyDescent="0.2"/>
    <row r="248" ht="16.5" customHeight="1" x14ac:dyDescent="0.2"/>
    <row r="249" ht="16.5" customHeight="1" x14ac:dyDescent="0.2"/>
    <row r="250" ht="16.5" customHeight="1" x14ac:dyDescent="0.2"/>
    <row r="251" ht="16.5" customHeight="1" x14ac:dyDescent="0.2"/>
    <row r="252" ht="16.5" customHeight="1" x14ac:dyDescent="0.2"/>
    <row r="253" ht="16.5" customHeight="1" x14ac:dyDescent="0.2"/>
    <row r="254" ht="16.5" customHeight="1" x14ac:dyDescent="0.2"/>
    <row r="255" ht="16.5" customHeight="1" x14ac:dyDescent="0.2"/>
    <row r="256" ht="16.5" customHeight="1" x14ac:dyDescent="0.2"/>
    <row r="257" ht="16.5" customHeight="1" x14ac:dyDescent="0.2"/>
    <row r="258" ht="16.5" customHeight="1" x14ac:dyDescent="0.2"/>
    <row r="259" ht="16.5" customHeight="1" x14ac:dyDescent="0.2"/>
    <row r="260" ht="16.5" customHeight="1" x14ac:dyDescent="0.2"/>
    <row r="261" ht="16.5" customHeight="1" x14ac:dyDescent="0.2"/>
    <row r="262" ht="16.5" customHeight="1" x14ac:dyDescent="0.2"/>
    <row r="263" ht="16.5" customHeight="1" x14ac:dyDescent="0.2"/>
    <row r="264" ht="16.5" customHeight="1" x14ac:dyDescent="0.2"/>
    <row r="265" ht="16.5" customHeight="1" x14ac:dyDescent="0.2"/>
    <row r="266" ht="16.5" customHeight="1" x14ac:dyDescent="0.2"/>
    <row r="267" ht="16.5" customHeight="1" x14ac:dyDescent="0.2"/>
    <row r="268" ht="16.5" customHeight="1" x14ac:dyDescent="0.2"/>
    <row r="269" ht="16.5" customHeight="1" x14ac:dyDescent="0.2"/>
    <row r="270" ht="16.5" customHeight="1" x14ac:dyDescent="0.2"/>
    <row r="271" ht="16.5" customHeight="1" x14ac:dyDescent="0.2"/>
    <row r="272" ht="16.5" customHeight="1" x14ac:dyDescent="0.2"/>
    <row r="273" ht="16.5" customHeight="1" x14ac:dyDescent="0.2"/>
    <row r="274" ht="16.5" customHeight="1" x14ac:dyDescent="0.2"/>
    <row r="275" ht="16.5" customHeight="1" x14ac:dyDescent="0.2"/>
    <row r="276" ht="16.5" customHeight="1" x14ac:dyDescent="0.2"/>
    <row r="277" ht="16.5" customHeight="1" x14ac:dyDescent="0.2"/>
    <row r="278" ht="16.5" customHeight="1" x14ac:dyDescent="0.2"/>
    <row r="279" ht="16.5" customHeight="1" x14ac:dyDescent="0.2"/>
    <row r="280" ht="16.5" customHeight="1" x14ac:dyDescent="0.2"/>
    <row r="281" ht="16.5" customHeight="1" x14ac:dyDescent="0.2"/>
    <row r="282" ht="16.5" customHeight="1" x14ac:dyDescent="0.2"/>
    <row r="283" ht="16.5" customHeight="1" x14ac:dyDescent="0.2"/>
    <row r="284" ht="16.5" customHeight="1" x14ac:dyDescent="0.2"/>
    <row r="285" ht="16.5" customHeight="1" x14ac:dyDescent="0.2"/>
    <row r="286" ht="16.5" customHeight="1" x14ac:dyDescent="0.2"/>
    <row r="287" ht="16.5" customHeight="1" x14ac:dyDescent="0.2"/>
    <row r="288" ht="16.5" customHeight="1" x14ac:dyDescent="0.2"/>
    <row r="289" ht="16.5" customHeight="1" x14ac:dyDescent="0.2"/>
    <row r="290" ht="16.5" customHeight="1" x14ac:dyDescent="0.2"/>
    <row r="291" ht="16.5" customHeight="1" x14ac:dyDescent="0.2"/>
    <row r="292" ht="16.5" customHeight="1" x14ac:dyDescent="0.2"/>
    <row r="293" ht="16.5" customHeight="1" x14ac:dyDescent="0.2"/>
    <row r="294" ht="16.5" customHeight="1" x14ac:dyDescent="0.2"/>
    <row r="295" ht="16.5" customHeight="1" x14ac:dyDescent="0.2"/>
    <row r="296" ht="16.5" customHeight="1" x14ac:dyDescent="0.2"/>
    <row r="297" ht="16.5" customHeight="1" x14ac:dyDescent="0.2"/>
    <row r="298" ht="16.5" customHeight="1" x14ac:dyDescent="0.2"/>
    <row r="299" ht="16.5" customHeight="1" x14ac:dyDescent="0.2"/>
    <row r="300" ht="16.5" customHeight="1" x14ac:dyDescent="0.2"/>
    <row r="301" ht="16.5" customHeight="1" x14ac:dyDescent="0.2"/>
    <row r="302" ht="16.5" customHeight="1" x14ac:dyDescent="0.2"/>
    <row r="303" ht="16.5" customHeight="1" x14ac:dyDescent="0.2"/>
    <row r="304" ht="16.5" customHeight="1" x14ac:dyDescent="0.2"/>
    <row r="305" ht="16.5" customHeight="1" x14ac:dyDescent="0.2"/>
    <row r="306" ht="16.5" customHeight="1" x14ac:dyDescent="0.2"/>
    <row r="307" ht="16.5" customHeight="1" x14ac:dyDescent="0.2"/>
    <row r="308" ht="16.5" customHeight="1" x14ac:dyDescent="0.2"/>
    <row r="309" ht="16.5" customHeight="1" x14ac:dyDescent="0.2"/>
    <row r="310" ht="16.5" customHeight="1" x14ac:dyDescent="0.2"/>
    <row r="311" ht="16.5" customHeight="1" x14ac:dyDescent="0.2"/>
    <row r="312" ht="16.5" customHeight="1" x14ac:dyDescent="0.2"/>
    <row r="313" ht="16.5" customHeight="1" x14ac:dyDescent="0.2"/>
    <row r="314" ht="16.5" customHeight="1" x14ac:dyDescent="0.2"/>
    <row r="315" ht="16.5" customHeight="1" x14ac:dyDescent="0.2"/>
    <row r="316" ht="16.5" customHeight="1" x14ac:dyDescent="0.2"/>
    <row r="317" ht="16.5" customHeight="1" x14ac:dyDescent="0.2"/>
    <row r="318" ht="16.5" customHeight="1" x14ac:dyDescent="0.2"/>
    <row r="319" ht="16.5" customHeight="1" x14ac:dyDescent="0.2"/>
    <row r="320" ht="16.5" customHeight="1" x14ac:dyDescent="0.2"/>
    <row r="321" ht="16.5" customHeight="1" x14ac:dyDescent="0.2"/>
    <row r="322" ht="16.5" customHeight="1" x14ac:dyDescent="0.2"/>
    <row r="323" ht="16.5" customHeight="1" x14ac:dyDescent="0.2"/>
    <row r="324" ht="16.5" customHeight="1" x14ac:dyDescent="0.2"/>
    <row r="325" ht="16.5" customHeight="1" x14ac:dyDescent="0.2"/>
    <row r="326" ht="16.5" customHeight="1" x14ac:dyDescent="0.2"/>
    <row r="327" ht="16.5" customHeight="1" x14ac:dyDescent="0.2"/>
    <row r="328" ht="16.5" customHeight="1" x14ac:dyDescent="0.2"/>
    <row r="329" ht="16.5" customHeight="1" x14ac:dyDescent="0.2"/>
    <row r="330" ht="16.5" customHeight="1" x14ac:dyDescent="0.2"/>
    <row r="331" ht="16.5" customHeight="1" x14ac:dyDescent="0.2"/>
    <row r="332" ht="16.5" customHeight="1" x14ac:dyDescent="0.2"/>
    <row r="333" ht="16.5" customHeight="1" x14ac:dyDescent="0.2"/>
    <row r="334" ht="16.5" customHeight="1" x14ac:dyDescent="0.2"/>
    <row r="335" ht="16.5" customHeight="1" x14ac:dyDescent="0.2"/>
    <row r="336" ht="16.5" customHeight="1" x14ac:dyDescent="0.2"/>
    <row r="337" ht="16.5" customHeight="1" x14ac:dyDescent="0.2"/>
    <row r="338" ht="16.5" customHeight="1" x14ac:dyDescent="0.2"/>
    <row r="339" ht="16.5" customHeight="1" x14ac:dyDescent="0.2"/>
    <row r="340" ht="16.5" customHeight="1" x14ac:dyDescent="0.2"/>
    <row r="341" ht="16.5" customHeight="1" x14ac:dyDescent="0.2"/>
    <row r="342" ht="16.5" customHeight="1" x14ac:dyDescent="0.2"/>
    <row r="343" ht="16.5" customHeight="1" x14ac:dyDescent="0.2"/>
    <row r="344" ht="16.5" customHeight="1" x14ac:dyDescent="0.2"/>
    <row r="345" ht="16.5" customHeight="1" x14ac:dyDescent="0.2"/>
    <row r="346" ht="16.5" customHeight="1" x14ac:dyDescent="0.2"/>
    <row r="347" ht="16.5" customHeight="1" x14ac:dyDescent="0.2"/>
    <row r="348" ht="16.5" customHeight="1" x14ac:dyDescent="0.2"/>
    <row r="349" ht="16.5" customHeight="1" x14ac:dyDescent="0.2"/>
    <row r="350" ht="16.5" customHeight="1" x14ac:dyDescent="0.2"/>
    <row r="351" ht="16.5" customHeight="1" x14ac:dyDescent="0.2"/>
  </sheetData>
  <conditionalFormatting sqref="G3:G61">
    <cfRule type="dataBar" priority="14">
      <dataBar showValue="0">
        <cfvo type="min"/>
        <cfvo type="max"/>
        <color theme="4"/>
      </dataBar>
      <extLst>
        <ext xmlns:x14="http://schemas.microsoft.com/office/spreadsheetml/2009/9/main" uri="{B025F937-C7B1-47D3-B67F-A62EFF666E3E}">
          <x14:id>{9E1D629C-C9E4-46EE-955B-95C11716F046}</x14:id>
        </ext>
      </extLst>
    </cfRule>
  </conditionalFormatting>
  <conditionalFormatting sqref="F3:F61">
    <cfRule type="expression" dxfId="40" priority="15">
      <formula>F3&lt;0</formula>
    </cfRule>
  </conditionalFormatting>
  <dataValidations count="2">
    <dataValidation type="list" allowBlank="1" showInputMessage="1" errorTitle="Dữ liệu Không hợp lệ" error="Nếu bạn cần thêm thể loại mới vào danh sách này, bạn có thể thêm các khoản mục danh sách mới vào cột Tra cứu Thể loại Ngân sách trên trang tính được đặt tên là Danh sách Tra cứu." sqref="C3:C61">
      <formula1>BudgetCategory</formula1>
    </dataValidation>
    <dataValidation allowBlank="1" showInputMessage="1" showErrorMessage="1" errorTitle="Dữ liệu Không hợp lệ" error="Nếu bạn cần thêm thể loại mới vào danh sách này, bạn có thể thêm các mục danh sách mới vào cột Tra cứu Thể loại Ngân sách trên trang tính được đặt tên là Danh sách Tra cứu." sqref="C2"/>
  </dataValidations>
  <pageMargins left="0.5" right="0.5" top="0.75" bottom="0.75" header="0.3" footer="0.3"/>
  <pageSetup scale="79" fitToHeight="0" orientation="portrait" horizontalDpi="200" verticalDpi="20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9E1D629C-C9E4-46EE-955B-95C11716F046}">
            <x14:dataBar minLength="0" maxLength="100" gradient="0">
              <x14:cfvo type="autoMin"/>
              <x14:cfvo type="autoMax"/>
              <x14:negativeFillColor rgb="FFFF0000"/>
              <x14:axisColor rgb="FF000000"/>
            </x14:dataBar>
          </x14:cfRule>
          <xm:sqref>G3:G61</xm:sqref>
        </x14:conditionalFormatting>
        <x14:conditionalFormatting xmlns:xm="http://schemas.microsoft.com/office/excel/2006/main">
          <x14:cfRule type="iconSet" priority="16" id="{F2FB7FF4-1734-4CDA-9347-1DD0CA5DB733}">
            <x14:iconSet iconSet="3Triangles" custom="1">
              <x14:cfvo type="percent">
                <xm:f>0</xm:f>
              </x14:cfvo>
              <x14:cfvo type="num">
                <xm:f>0</xm:f>
              </x14:cfvo>
              <x14:cfvo type="num">
                <xm:f>1</xm:f>
              </x14:cfvo>
              <x14:cfIcon iconSet="3Triangles" iconId="0"/>
              <x14:cfIcon iconSet="NoIcons" iconId="0"/>
              <x14:cfIcon iconSet="3Triangles" iconId="2"/>
            </x14:iconSet>
          </x14:cfRule>
          <xm:sqref>F3:F61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tint="-0.249977111117893"/>
  </sheetPr>
  <dimension ref="B1:E15"/>
  <sheetViews>
    <sheetView showGridLines="0" tabSelected="1" workbookViewId="0"/>
  </sheetViews>
  <sheetFormatPr defaultRowHeight="12.75" x14ac:dyDescent="0.2"/>
  <cols>
    <col min="1" max="1" width="2" style="1" customWidth="1"/>
    <col min="2" max="2" width="20" style="1" customWidth="1"/>
    <col min="3" max="3" width="22.75" style="1" customWidth="1"/>
    <col min="4" max="4" width="4.625" style="1" customWidth="1"/>
    <col min="5" max="5" width="30" style="1" customWidth="1"/>
    <col min="6" max="16384" width="9" style="1"/>
  </cols>
  <sheetData>
    <row r="1" spans="2:5" ht="23.25" customHeight="1" x14ac:dyDescent="0.2">
      <c r="B1" s="7" t="s">
        <v>75</v>
      </c>
      <c r="E1" s="7" t="s">
        <v>76</v>
      </c>
    </row>
    <row r="2" spans="2:5" x14ac:dyDescent="0.2">
      <c r="B2" s="46" t="s">
        <v>2</v>
      </c>
      <c r="C2" s="47" t="s">
        <v>77</v>
      </c>
      <c r="E2" s="1" t="s">
        <v>74</v>
      </c>
    </row>
    <row r="3" spans="2:5" ht="16.5" customHeight="1" x14ac:dyDescent="0.2">
      <c r="B3" s="48" t="s">
        <v>70</v>
      </c>
      <c r="C3" s="50">
        <v>2912000</v>
      </c>
      <c r="E3" s="1" t="s">
        <v>70</v>
      </c>
    </row>
    <row r="4" spans="2:5" ht="16.5" customHeight="1" x14ac:dyDescent="0.2">
      <c r="B4" s="48" t="s">
        <v>71</v>
      </c>
      <c r="C4" s="50">
        <v>7446400</v>
      </c>
      <c r="E4" s="1" t="s">
        <v>71</v>
      </c>
    </row>
    <row r="5" spans="2:5" ht="16.5" customHeight="1" x14ac:dyDescent="0.2">
      <c r="B5" s="48" t="s">
        <v>49</v>
      </c>
      <c r="C5" s="50">
        <v>27456000</v>
      </c>
      <c r="E5" s="1" t="s">
        <v>49</v>
      </c>
    </row>
    <row r="6" spans="2:5" ht="16.5" customHeight="1" x14ac:dyDescent="0.2">
      <c r="B6" s="48" t="s">
        <v>72</v>
      </c>
      <c r="C6" s="50">
        <v>2600000</v>
      </c>
      <c r="E6" s="1" t="s">
        <v>72</v>
      </c>
    </row>
    <row r="7" spans="2:5" ht="16.5" customHeight="1" x14ac:dyDescent="0.2">
      <c r="B7" s="48" t="s">
        <v>73</v>
      </c>
      <c r="C7" s="50">
        <v>56201600</v>
      </c>
      <c r="E7" s="1" t="s">
        <v>73</v>
      </c>
    </row>
    <row r="8" spans="2:5" ht="16.5" customHeight="1" x14ac:dyDescent="0.2">
      <c r="B8" s="48" t="s">
        <v>59</v>
      </c>
      <c r="C8" s="50">
        <v>18720000</v>
      </c>
      <c r="E8" s="1" t="s">
        <v>59</v>
      </c>
    </row>
    <row r="9" spans="2:5" ht="16.5" customHeight="1" x14ac:dyDescent="0.2">
      <c r="B9" s="48" t="s">
        <v>64</v>
      </c>
      <c r="C9" s="50">
        <v>4160000</v>
      </c>
      <c r="E9" s="1" t="s">
        <v>64</v>
      </c>
    </row>
    <row r="10" spans="2:5" ht="16.5" customHeight="1" x14ac:dyDescent="0.2">
      <c r="B10" s="48" t="s">
        <v>65</v>
      </c>
      <c r="C10" s="50">
        <v>2912000</v>
      </c>
      <c r="E10" s="1" t="s">
        <v>65</v>
      </c>
    </row>
    <row r="11" spans="2:5" ht="16.5" customHeight="1" x14ac:dyDescent="0.2">
      <c r="B11" s="48" t="s">
        <v>66</v>
      </c>
      <c r="C11" s="50">
        <v>2080000</v>
      </c>
      <c r="E11" s="1" t="s">
        <v>66</v>
      </c>
    </row>
    <row r="12" spans="2:5" ht="16.5" customHeight="1" x14ac:dyDescent="0.2">
      <c r="B12" s="48" t="s">
        <v>67</v>
      </c>
      <c r="C12" s="50">
        <v>4160000</v>
      </c>
      <c r="E12" s="1" t="s">
        <v>67</v>
      </c>
    </row>
    <row r="13" spans="2:5" ht="16.5" customHeight="1" x14ac:dyDescent="0.2">
      <c r="B13" s="48" t="s">
        <v>68</v>
      </c>
      <c r="C13" s="50">
        <v>6240000</v>
      </c>
      <c r="E13" s="1" t="s">
        <v>68</v>
      </c>
    </row>
    <row r="14" spans="2:5" ht="16.5" customHeight="1" x14ac:dyDescent="0.2">
      <c r="B14" s="48" t="s">
        <v>69</v>
      </c>
      <c r="C14" s="50">
        <v>28600000</v>
      </c>
      <c r="E14" s="1" t="s">
        <v>69</v>
      </c>
    </row>
    <row r="15" spans="2:5" ht="16.5" customHeight="1" x14ac:dyDescent="0.2">
      <c r="B15" s="48" t="s">
        <v>63</v>
      </c>
      <c r="C15" s="50">
        <v>163488000</v>
      </c>
    </row>
  </sheetData>
  <pageMargins left="0.7" right="0.7" top="0.75" bottom="0.75" header="0.3" footer="0.3"/>
  <pageSetup orientation="portrait" verticalDpi="0"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TemplateFile" ma:contentTypeID="0x010100AFF56A22E162F645A87DF37DCD7CE6B30300551C514083F3BE438C342336EC41654F" ma:contentTypeVersion="16" ma:contentTypeDescription="Create a new document." ma:contentTypeScope="" ma:versionID="1626a88cf9243c940e1579bc8dfdd60e">
  <xsd:schema xmlns:xsd="http://www.w3.org/2001/XMLSchema" xmlns:xs="http://www.w3.org/2001/XMLSchema" xmlns:p="http://schemas.microsoft.com/office/2006/metadata/properties" xmlns:ns2="33d27e29-ff2e-41a1-ae47-f7a39f7606c1" targetNamespace="http://schemas.microsoft.com/office/2006/metadata/properties" ma:root="true" ma:fieldsID="afaff782cfd6a48151121d6c795b64d9" ns2:_="">
    <xsd:import namespace="33d27e29-ff2e-41a1-ae47-f7a39f7606c1"/>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OfRatings"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d27e29-ff2e-41a1-ae47-f7a39f7606c1"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lockPublish" ma:index="12" nillable="true" ma:displayName="Block from Publishing?" ma:default="" ma:internalName="BlockPublish" ma:readOnly="false">
      <xsd:simpleType>
        <xsd:restriction base="dms:Boolean"/>
      </xsd:simpleType>
    </xsd:element>
    <xsd:element name="BugNumber" ma:index="13" nillable="true" ma:displayName="Bug Number" ma:default="" ma:internalName="BugNumber" ma:readOnly="false">
      <xsd:simpleType>
        <xsd:restriction base="dms:Text"/>
      </xsd:simpleType>
    </xsd:element>
    <xsd:element name="CampaignTagsTaxHTField0" ma:index="15" nillable="true" ma:taxonomy="true" ma:internalName="CampaignTagsTaxHTField0" ma:taxonomyFieldName="CampaignTags" ma:displayName="Campaigns" ma:readOnly="false" ma:default="" ma:fieldId="{31458372-b302-4d58-bc2c-e2d2a6eb9168}"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6" nillable="true" ma:displayName="Client Viewer" ma:default="" ma:internalName="TPClientViewer">
      <xsd:simpleType>
        <xsd:restriction base="dms:Text"/>
      </xsd:simpleType>
    </xsd:element>
    <xsd:element name="ClipArtFilename" ma:index="17" nillable="true" ma:displayName="Clip Art Name" ma:default="" ma:internalName="ClipArtFilename" ma:readOnly="false">
      <xsd:simpleType>
        <xsd:restriction base="dms:Text"/>
      </xsd:simpleType>
    </xsd:element>
    <xsd:element name="TPCommandLine" ma:index="18" nillable="true" ma:displayName="Command Line" ma:default="" ma:internalName="TPCommandLine">
      <xsd:simpleType>
        <xsd:restriction base="dms:Text"/>
      </xsd:simpleType>
    </xsd:element>
    <xsd:element name="TPComponent" ma:index="19" nillable="true" ma:displayName="Component" ma:default="" ma:internalName="TPComponent">
      <xsd:simpleType>
        <xsd:restriction base="dms:Text"/>
      </xsd:simpleType>
    </xsd:element>
    <xsd:element name="ContentItem" ma:index="20" nillable="true" ma:displayName="Content Item" ma:default="" ma:hidden="true" ma:internalName="ContentItem" ma:readOnly="false">
      <xsd:simpleType>
        <xsd:restriction base="dms:Unknown"/>
      </xsd:simpleType>
    </xsd:element>
    <xsd:element name="CrawlForDependencies" ma:index="22" nillable="true" ma:displayName="Crawl for Dependencies?" ma:default="true" ma:internalName="CrawlForDependencies" ma:readOnly="false">
      <xsd:simpleType>
        <xsd:restriction base="dms:Boolean"/>
      </xsd:simpleType>
    </xsd:element>
    <xsd:element name="CSXHash" ma:index="25" nillable="true" ma:displayName="CSX Hash" ma:default="" ma:indexed="true" ma:internalName="CSXHash" ma:readOnly="false">
      <xsd:simpleType>
        <xsd:restriction base="dms:Text"/>
      </xsd:simpleType>
    </xsd:element>
    <xsd:element name="CSXSubmissionMarket" ma:index="26" nillable="true" ma:displayName="CSX Submission Market" ma:default="" ma:list="{E4484C83-A176-47AF-A578-30038BF6400C}" ma:internalName="CSXSubmissionMarket" ma:readOnly="false" ma:showField="MarketName" ma:web="33d27e29-ff2e-41a1-ae47-f7a39f7606c1">
      <xsd:simpleType>
        <xsd:restriction base="dms:Lookup"/>
      </xsd:simpleType>
    </xsd:element>
    <xsd:element name="CSXUpdate" ma:index="27" nillable="true" ma:displayName="CSX Updated?" ma:default="false" ma:internalName="CSXUpdate" ma:readOnly="false">
      <xsd:simpleType>
        <xsd:restriction base="dms:Boolean"/>
      </xsd:simpleType>
    </xsd:element>
    <xsd:element name="IntlLangReviewDate" ma:index="28" nillable="true" ma:displayName="Date to Complete Intl QA" ma:default="" ma:internalName="IntlLangReviewDate" ma:readOnly="false">
      <xsd:simpleType>
        <xsd:restriction base="dms:DateTime"/>
      </xsd:simpleType>
    </xsd:element>
    <xsd:element name="IsDeleted" ma:index="29" nillable="true" ma:displayName="Deleted?" ma:default="" ma:internalName="IsDeleted" ma:readOnly="false">
      <xsd:simpleType>
        <xsd:restriction base="dms:Boolean"/>
      </xsd:simpleType>
    </xsd:element>
    <xsd:element name="APDescription" ma:index="30" nillable="true" ma:displayName="Description" ma:default="" ma:internalName="APDescription" ma:readOnly="false">
      <xsd:simpleType>
        <xsd:restriction base="dms:Note"/>
      </xsd:simpleType>
    </xsd:element>
    <xsd:element name="DirectSourceMarket" ma:index="31" nillable="true" ma:displayName="Direct Source Market Group" ma:default="" ma:internalName="DirectSourceMarket" ma:readOnly="false">
      <xsd:simpleType>
        <xsd:restriction base="dms:Text"/>
      </xsd:simpleType>
    </xsd:element>
    <xsd:element name="Downloads" ma:index="32" nillable="true" ma:displayName="Downloads" ma:default="0" ma:hidden="true" ma:internalName="Downloads" ma:readOnly="false">
      <xsd:simpleType>
        <xsd:restriction base="dms:Unknown"/>
      </xsd:simpleType>
    </xsd:element>
    <xsd:element name="DSATActionTaken" ma:index="33"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4"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5" nillable="true" ma:displayName="Editorial Status" ma:default="" ma:internalName="EditorialStatus" ma:readOnly="false">
      <xsd:simpleType>
        <xsd:restriction base="dms:Unknown"/>
      </xsd:simpleType>
    </xsd:element>
    <xsd:element name="EditorialTags" ma:index="36" nillable="true" ma:displayName="Editorial Tags" ma:default="" ma:internalName="EditorialTags">
      <xsd:simpleType>
        <xsd:restriction base="dms:Unknown"/>
      </xsd:simpleType>
    </xsd:element>
    <xsd:element name="TPExecutable" ma:index="37" nillable="true" ma:displayName="Executable" ma:default="" ma:internalName="TPExecutable">
      <xsd:simpleType>
        <xsd:restriction base="dms:Text"/>
      </xsd:simpleType>
    </xsd:element>
    <xsd:element name="FeatureTagsTaxHTField0" ma:index="39" nillable="true" ma:taxonomy="true" ma:internalName="FeatureTagsTaxHTField0" ma:taxonomyFieldName="FeatureTags" ma:displayName="Features" ma:readOnly="false" ma:default="" ma:fieldId="{40a2c693-95b3-47d4-ade4-fcf69fc9c2b9}"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0" nillable="true" ma:displayName="Friendly Name" ma:default="" ma:internalName="TPFriendlyName">
      <xsd:simpleType>
        <xsd:restriction base="dms:Text"/>
      </xsd:simpleType>
    </xsd:element>
    <xsd:element name="FriendlyTitle" ma:index="41" nillable="true" ma:displayName="Friendly Title" ma:default="" ma:description="Shorter title to be used when displaying search results" ma:internalName="FriendlyTitle" ma:readOnly="false">
      <xsd:simpleType>
        <xsd:restriction base="dms:Text"/>
      </xsd:simpleType>
    </xsd:element>
    <xsd:element name="PrimaryImageGen" ma:index="42" nillable="true" ma:displayName="Generate Images?" ma:default="true" ma:internalName="PrimaryImageGen">
      <xsd:simpleType>
        <xsd:restriction base="dms:Boolean"/>
      </xsd:simpleType>
    </xsd:element>
    <xsd:element name="HandoffToMSDN" ma:index="43" nillable="true" ma:displayName="Handoff To MSDN Date" ma:default="" ma:internalName="HandoffToMSDN" ma:readOnly="false">
      <xsd:simpleType>
        <xsd:restriction base="dms:DateTime"/>
      </xsd:simpleType>
    </xsd:element>
    <xsd:element name="InProjectListLookup" ma:index="44" nillable="true" ma:displayName="InProjectListLookup" ma:list="{4605676C-2DF5-496F-A7C3-826740C2CAA6}" ma:internalName="InProjectListLookup" ma:readOnly="true" ma:showField="InProjectList"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TPInstallLocation" ma:index="45" nillable="true" ma:displayName="Install Location" ma:default="" ma:internalName="TPInstallLocation">
      <xsd:simpleType>
        <xsd:restriction base="dms:Text"/>
      </xsd:simpleType>
    </xsd:element>
    <xsd:element name="InternalTagsTaxHTField0" ma:index="47" nillable="true" ma:taxonomy="true" ma:internalName="InternalTagsTaxHTField0" ma:taxonomyFieldName="InternalTags" ma:displayName="Internal Tags" ma:readOnly="false" ma:default="" ma:fieldId="{b5837cd3-1e97-42f9-87ab-797680c52051}"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8" nillable="true" ma:displayName="Intl Lang QA Review Required?" ma:default="" ma:internalName="IntlLangReview" ma:readOnly="false">
      <xsd:simpleType>
        <xsd:restriction base="dms:Boolean"/>
      </xsd:simpleType>
    </xsd:element>
    <xsd:element name="IntlLangReviewer" ma:index="49" nillable="true" ma:displayName="Intl Lang QA Reviewer" ma:default="" ma:internalName="IntlLangReviewer" ma:readOnly="false">
      <xsd:simpleType>
        <xsd:restriction base="dms:Text"/>
      </xsd:simpleType>
    </xsd:element>
    <xsd:element name="MarketSpecific" ma:index="50" nillable="true" ma:displayName="Is Market Specific?" ma:default="" ma:internalName="MarketSpecific" ma:readOnly="false">
      <xsd:simpleType>
        <xsd:restriction base="dms:Boolean"/>
      </xsd:simpleType>
    </xsd:element>
    <xsd:element name="LastCompleteVersionLookup" ma:index="51" nillable="true" ma:displayName="Last Complete Version Lookup" ma:default="" ma:list="{4605676C-2DF5-496F-A7C3-826740C2CAA6}" ma:internalName="LastCompleteVersionLookup" ma:readOnly="true" ma:showField="LastCompleteVersion"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LastHandOff" ma:index="52" nillable="true" ma:displayName="Last Hand-off" ma:default="" ma:internalName="LastHandOff" ma:readOnly="false">
      <xsd:simpleType>
        <xsd:restriction base="dms:DateTime"/>
      </xsd:simpleType>
    </xsd:element>
    <xsd:element name="LastModifiedDateTime" ma:index="53" nillable="true" ma:displayName="Last Modified Date" ma:default="" ma:internalName="LastModifiedDateTime" ma:readOnly="false">
      <xsd:simpleType>
        <xsd:restriction base="dms:DateTime"/>
      </xsd:simpleType>
    </xsd:element>
    <xsd:element name="LastPreviewErrorLookup" ma:index="54" nillable="true" ma:displayName="Last Preview Attempt Error" ma:default="" ma:list="{4605676C-2DF5-496F-A7C3-826740C2CAA6}" ma:internalName="LastPreviewErrorLookup" ma:readOnly="true" ma:showField="LastPreviewError"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LastPreviewResultLookup" ma:index="55" nillable="true" ma:displayName="Last Preview Attempt Result" ma:default="" ma:list="{4605676C-2DF5-496F-A7C3-826740C2CAA6}" ma:internalName="LastPreviewResultLookup" ma:readOnly="true" ma:showField="LastPreviewResult"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6" nillable="true" ma:displayName="Last Preview Attempted On" ma:default="" ma:list="{4605676C-2DF5-496F-A7C3-826740C2CAA6}" ma:internalName="LastPreviewAttemptDateLookup" ma:readOnly="true" ma:showField="LastPreviewAttemptDate"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LastPreviewedByLookup" ma:index="57" nillable="true" ma:displayName="Last Previewed By" ma:default="" ma:list="{4605676C-2DF5-496F-A7C3-826740C2CAA6}" ma:internalName="LastPreviewedByLookup" ma:readOnly="true" ma:showField="LastPreviewedBy"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LastPreviewTimeLookup" ma:index="58" nillable="true" ma:displayName="Last Previewed Date" ma:default="" ma:list="{4605676C-2DF5-496F-A7C3-826740C2CAA6}" ma:internalName="LastPreviewTimeLookup" ma:readOnly="true" ma:showField="LastPreviewTime"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LastPreviewVersionLookup" ma:index="59" nillable="true" ma:displayName="Last Previewed Version" ma:default="" ma:list="{4605676C-2DF5-496F-A7C3-826740C2CAA6}" ma:internalName="LastPreviewVersionLookup" ma:readOnly="true" ma:showField="LastPreviewVersion"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LastPublishErrorLookup" ma:index="60" nillable="true" ma:displayName="Last Publish Attempt Error" ma:default="" ma:list="{4605676C-2DF5-496F-A7C3-826740C2CAA6}" ma:internalName="LastPublishErrorLookup" ma:readOnly="true" ma:showField="LastPublishError"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LastPublishResultLookup" ma:index="61" nillable="true" ma:displayName="Last Publish Attempt Result" ma:default="" ma:list="{4605676C-2DF5-496F-A7C3-826740C2CAA6}" ma:internalName="LastPublishResultLookup" ma:readOnly="true" ma:showField="LastPublishResult"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2" nillable="true" ma:displayName="Last Publish Attempted On" ma:default="" ma:list="{4605676C-2DF5-496F-A7C3-826740C2CAA6}" ma:internalName="LastPublishAttemptDateLookup" ma:readOnly="true" ma:showField="LastPublishAttemptDate"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LastPublishedByLookup" ma:index="63" nillable="true" ma:displayName="Last Published By" ma:default="" ma:list="{4605676C-2DF5-496F-A7C3-826740C2CAA6}" ma:internalName="LastPublishedByLookup" ma:readOnly="true" ma:showField="LastPublishedBy"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LastPublishTimeLookup" ma:index="64" nillable="true" ma:displayName="Last Published Date" ma:default="" ma:list="{4605676C-2DF5-496F-A7C3-826740C2CAA6}" ma:internalName="LastPublishTimeLookup" ma:readOnly="true" ma:showField="LastPublishTime"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LastPublishVersionLookup" ma:index="65" nillable="true" ma:displayName="Last Published Version" ma:default="" ma:list="{4605676C-2DF5-496F-A7C3-826740C2CAA6}" ma:internalName="LastPublishVersionLookup" ma:readOnly="true" ma:showField="LastPublishVersion"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TPLaunchHelpLinkType" ma:index="66"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7" nillable="true" ma:displayName="Legacy Data" ma:default="" ma:internalName="LegacyData" ma:readOnly="false">
      <xsd:simpleType>
        <xsd:restriction base="dms:Note"/>
      </xsd:simpleType>
    </xsd:element>
    <xsd:element name="TPLaunchHelpLink" ma:index="68" nillable="true" ma:displayName="Link to Launch Help Topic" ma:default="" ma:internalName="TPLaunchHelpLink">
      <xsd:simpleType>
        <xsd:restriction base="dms:Text"/>
      </xsd:simpleType>
    </xsd:element>
    <xsd:element name="LocComments" ma:index="69" nillable="true" ma:displayName="Loc Approval Comments" ma:default="" ma:internalName="LocComments" ma:readOnly="false">
      <xsd:simpleType>
        <xsd:restriction base="dms:Note"/>
      </xsd:simpleType>
    </xsd:element>
    <xsd:element name="LocLastLocAttemptVersionLookup" ma:index="70" nillable="true" ma:displayName="Loc Last Loc Attempt Version" ma:default="" ma:list="{98BA3ABF-8479-4CBD-9C41-69DB839BF302}" ma:internalName="LocLastLocAttemptVersionLookup" ma:readOnly="false" ma:showField="LastLocAttemptVersion" ma:web="33d27e29-ff2e-41a1-ae47-f7a39f7606c1">
      <xsd:simpleType>
        <xsd:restriction base="dms:Lookup"/>
      </xsd:simpleType>
    </xsd:element>
    <xsd:element name="LocLastLocAttemptVersionTypeLookup" ma:index="71" nillable="true" ma:displayName="Loc Last Loc Attempt Version Type" ma:default="" ma:list="{98BA3ABF-8479-4CBD-9C41-69DB839BF302}" ma:internalName="LocLastLocAttemptVersionTypeLookup" ma:readOnly="true" ma:showField="LastLocAttemptVersionType" ma:web="33d27e29-ff2e-41a1-ae47-f7a39f7606c1">
      <xsd:simpleType>
        <xsd:restriction base="dms:Lookup"/>
      </xsd:simpleType>
    </xsd:element>
    <xsd:element name="LocManualTestRequired" ma:index="72" nillable="true" ma:displayName="Loc Manual Test Required" ma:default="" ma:internalName="LocManualTestRequired" ma:readOnly="false">
      <xsd:simpleType>
        <xsd:restriction base="dms:Boolean"/>
      </xsd:simpleType>
    </xsd:element>
    <xsd:element name="LocMarketGroupTiers2" ma:index="73" nillable="true" ma:displayName="Loc Market Group Tiers" ma:internalName="LocMarketGroupTiers2" ma:readOnly="false">
      <xsd:simpleType>
        <xsd:restriction base="dms:Unknown"/>
      </xsd:simpleType>
    </xsd:element>
    <xsd:element name="LocNewPublishedVersionLookup" ma:index="74" nillable="true" ma:displayName="Loc New Published Version Lookup" ma:default="" ma:list="{98BA3ABF-8479-4CBD-9C41-69DB839BF302}" ma:internalName="LocNewPublishedVersionLookup" ma:readOnly="true" ma:showField="NewPublishedVersion" ma:web="33d27e29-ff2e-41a1-ae47-f7a39f7606c1">
      <xsd:simpleType>
        <xsd:restriction base="dms:Lookup"/>
      </xsd:simpleType>
    </xsd:element>
    <xsd:element name="LocOverallHandbackStatusLookup" ma:index="75" nillable="true" ma:displayName="Loc Overall Handback Status" ma:default="" ma:list="{98BA3ABF-8479-4CBD-9C41-69DB839BF302}" ma:internalName="LocOverallHandbackStatusLookup" ma:readOnly="true" ma:showField="OverallHandbackStatus" ma:web="33d27e29-ff2e-41a1-ae47-f7a39f7606c1">
      <xsd:simpleType>
        <xsd:restriction base="dms:Lookup"/>
      </xsd:simpleType>
    </xsd:element>
    <xsd:element name="LocOverallLocStatusLookup" ma:index="76" nillable="true" ma:displayName="Loc Overall Localize Status" ma:default="" ma:list="{98BA3ABF-8479-4CBD-9C41-69DB839BF302}" ma:internalName="LocOverallLocStatusLookup" ma:readOnly="true" ma:showField="OverallLocStatus" ma:web="33d27e29-ff2e-41a1-ae47-f7a39f7606c1">
      <xsd:simpleType>
        <xsd:restriction base="dms:Lookup"/>
      </xsd:simpleType>
    </xsd:element>
    <xsd:element name="LocOverallPreviewStatusLookup" ma:index="77" nillable="true" ma:displayName="Loc Overall Preview Status" ma:default="" ma:list="{98BA3ABF-8479-4CBD-9C41-69DB839BF302}" ma:internalName="LocOverallPreviewStatusLookup" ma:readOnly="true" ma:showField="OverallPreviewStatus" ma:web="33d27e29-ff2e-41a1-ae47-f7a39f7606c1">
      <xsd:simpleType>
        <xsd:restriction base="dms:Lookup"/>
      </xsd:simpleType>
    </xsd:element>
    <xsd:element name="LocOverallPublishStatusLookup" ma:index="78" nillable="true" ma:displayName="Loc Overall Publish Status" ma:default="" ma:list="{98BA3ABF-8479-4CBD-9C41-69DB839BF302}" ma:internalName="LocOverallPublishStatusLookup" ma:readOnly="true" ma:showField="OverallPublishStatus" ma:web="33d27e29-ff2e-41a1-ae47-f7a39f7606c1">
      <xsd:simpleType>
        <xsd:restriction base="dms:Lookup"/>
      </xsd:simpleType>
    </xsd:element>
    <xsd:element name="IntlLocPriority" ma:index="79" nillable="true" ma:displayName="Loc Priority" ma:default="" ma:internalName="IntlLocPriority" ma:readOnly="false">
      <xsd:simpleType>
        <xsd:restriction base="dms:Unknown"/>
      </xsd:simpleType>
    </xsd:element>
    <xsd:element name="LocProcessedForHandoffsLookup" ma:index="80" nillable="true" ma:displayName="Loc Processed For Handoffs" ma:default="" ma:list="{98BA3ABF-8479-4CBD-9C41-69DB839BF302}" ma:internalName="LocProcessedForHandoffsLookup" ma:readOnly="true" ma:showField="ProcessedForHandoffs" ma:web="33d27e29-ff2e-41a1-ae47-f7a39f7606c1">
      <xsd:simpleType>
        <xsd:restriction base="dms:Lookup"/>
      </xsd:simpleType>
    </xsd:element>
    <xsd:element name="LocProcessedForMarketsLookup" ma:index="81" nillable="true" ma:displayName="Loc Processed For Markets" ma:default="" ma:list="{98BA3ABF-8479-4CBD-9C41-69DB839BF302}" ma:internalName="LocProcessedForMarketsLookup" ma:readOnly="true" ma:showField="ProcessedForMarkets" ma:web="33d27e29-ff2e-41a1-ae47-f7a39f7606c1">
      <xsd:simpleType>
        <xsd:restriction base="dms:Lookup"/>
      </xsd:simpleType>
    </xsd:element>
    <xsd:element name="LocPublishedDependentAssetsLookup" ma:index="82" nillable="true" ma:displayName="Loc Published Dependent Assets" ma:default="" ma:list="{98BA3ABF-8479-4CBD-9C41-69DB839BF302}" ma:internalName="LocPublishedDependentAssetsLookup" ma:readOnly="true" ma:showField="PublishedDependentAssets" ma:web="33d27e29-ff2e-41a1-ae47-f7a39f7606c1">
      <xsd:simpleType>
        <xsd:restriction base="dms:Lookup"/>
      </xsd:simpleType>
    </xsd:element>
    <xsd:element name="LocPublishedLinkedAssetsLookup" ma:index="83" nillable="true" ma:displayName="Loc Published Linked Assets" ma:default="" ma:list="{98BA3ABF-8479-4CBD-9C41-69DB839BF302}" ma:internalName="LocPublishedLinkedAssetsLookup" ma:readOnly="true" ma:showField="PublishedLinkedAssets" ma:web="33d27e29-ff2e-41a1-ae47-f7a39f7606c1">
      <xsd:simpleType>
        <xsd:restriction base="dms:Lookup"/>
      </xsd:simpleType>
    </xsd:element>
    <xsd:element name="LocRecommendedHandoff" ma:index="84" nillable="true" ma:displayName="Loc Recommended Handoff" ma:default="" ma:indexed="true" ma:internalName="LocRecommendedHandoff" ma:readOnly="false">
      <xsd:simpleType>
        <xsd:restriction base="dms:Text"/>
      </xsd:simpleType>
    </xsd:element>
    <xsd:element name="LocalizationTagsTaxHTField0" ma:index="86" nillable="true" ma:taxonomy="true" ma:internalName="LocalizationTagsTaxHTField0" ma:taxonomyFieldName="LocalizationTags" ma:displayName="Localization Tags" ma:readOnly="false" ma:default="" ma:fieldId="{137a4b20-f2cf-4b3e-bc77-ed4fa311d877}"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7" nillable="true" ma:displayName="Machine Translated" ma:default="" ma:internalName="MachineTranslated" ma:readOnly="false">
      <xsd:simpleType>
        <xsd:restriction base="dms:Boolean"/>
      </xsd:simpleType>
    </xsd:element>
    <xsd:element name="Manager" ma:index="88" nillable="true" ma:displayName="Manager" ma:hidden="true" ma:internalName="Manager" ma:readOnly="false">
      <xsd:simpleType>
        <xsd:restriction base="dms:Text"/>
      </xsd:simpleType>
    </xsd:element>
    <xsd:element name="Markets" ma:index="89" nillable="true" ma:displayName="Markets" ma:description="Leave blank to show in all markets" ma:list="{E4484C83-A176-47AF-A578-30038BF6400C}" ma:internalName="Markets" ma:readOnly="false" ma:showField="MarketName"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Milestone" ma:index="90" nillable="true" ma:displayName="Milestone" ma:default="" ma:internalName="Milestone" ma:readOnly="false">
      <xsd:simpleType>
        <xsd:restriction base="dms:Unknown"/>
      </xsd:simpleType>
    </xsd:element>
    <xsd:element name="TPNamespace" ma:index="93" nillable="true" ma:displayName="Namespace" ma:default="" ma:internalName="TPNamespace">
      <xsd:simpleType>
        <xsd:restriction base="dms:Text"/>
      </xsd:simpleType>
    </xsd:element>
    <xsd:element name="NumOfRatings" ma:index="94" nillable="true" ma:displayName="Number of Ratings" ma:default="" ma:internalName="NumOfRatings" ma:readOnly="false">
      <xsd:simpleType>
        <xsd:restriction base="dms:Text"/>
      </xsd:simpleType>
    </xsd:element>
    <xsd:element name="NumericId" ma:index="95" nillable="true" ma:displayName="Numeric ID" ma:default="" ma:indexed="true" ma:internalName="NumericId" ma:readOnly="false">
      <xsd:simpleType>
        <xsd:restriction base="dms:Number"/>
      </xsd:simpleType>
    </xsd:element>
    <xsd:element name="NumOfRatingsLookup" ma:index="96" nillable="true" ma:displayName="NumOfRatings" ma:default="" ma:list="{4605676C-2DF5-496F-A7C3-826740C2CAA6}" ma:internalName="NumOfRatingsLookup" ma:readOnly="true" ma:showField="NumOfRatings"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OOCacheId" ma:index="97" nillable="true" ma:displayName="OOCacheId" ma:internalName="OOCacheId" ma:readOnly="false">
      <xsd:simpleType>
        <xsd:restriction base="dms:Text"/>
      </xsd:simpleType>
    </xsd:element>
    <xsd:element name="OpenTemplate" ma:index="98" nillable="true" ma:displayName="Open Template" ma:default="true" ma:internalName="OpenTemplate">
      <xsd:simpleType>
        <xsd:restriction base="dms:Boolean"/>
      </xsd:simpleType>
    </xsd:element>
    <xsd:element name="OriginAsset" ma:index="99" nillable="true" ma:displayName="Origin Asset" ma:default="" ma:internalName="OriginAsset" ma:readOnly="false">
      <xsd:simpleType>
        <xsd:restriction base="dms:Text"/>
      </xsd:simpleType>
    </xsd:element>
    <xsd:element name="OriginalRelease" ma:index="100"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1" nillable="true" ma:displayName="Original Source Market Group" ma:default="" ma:internalName="OriginalSourceMarket" ma:readOnly="false">
      <xsd:simpleType>
        <xsd:restriction base="dms:Text"/>
      </xsd:simpleType>
    </xsd:element>
    <xsd:element name="OutputCachingOn" ma:index="102" nillable="true" ma:displayName="Output Caching" ma:default="true" ma:hidden="true" ma:internalName="OutputCachingOn" ma:readOnly="false">
      <xsd:simpleType>
        <xsd:restriction base="dms:Boolean"/>
      </xsd:simpleType>
    </xsd:element>
    <xsd:element name="ParentAssetId" ma:index="103" nillable="true" ma:displayName="Parent Asset Id" ma:default="" ma:internalName="ParentAssetId" ma:readOnly="false">
      <xsd:simpleType>
        <xsd:restriction base="dms:Text"/>
      </xsd:simpleType>
    </xsd:element>
    <xsd:element name="PlannedPubDate" ma:index="104" nillable="true" ma:displayName="Planned Publish Date" ma:default="" ma:indexed="true" ma:internalName="PlannedPubDate" ma:readOnly="false">
      <xsd:simpleType>
        <xsd:restriction base="dms:DateTime"/>
      </xsd:simpleType>
    </xsd:element>
    <xsd:element name="PolicheckWords" ma:index="105" nillable="true" ma:displayName="Policheck Words" ma:default="" ma:internalName="PolicheckWords" ma:readOnly="false">
      <xsd:simpleType>
        <xsd:restriction base="dms:Text"/>
      </xsd:simpleType>
    </xsd:element>
    <xsd:element name="BusinessGroup" ma:index="106" nillable="true" ma:displayName="Product Division Owner" ma:default="" ma:internalName="BusinessGroup" ma:readOnly="false">
      <xsd:simpleType>
        <xsd:restriction base="dms:Unknown"/>
      </xsd:simpleType>
    </xsd:element>
    <xsd:element name="UAProjectedTotalWords" ma:index="107" nillable="true" ma:displayName="Projected Word Count" ma:default="" ma:internalName="UAProjectedTotalWords" ma:readOnly="false">
      <xsd:simpleType>
        <xsd:restriction base="dms:Unknown"/>
      </xsd:simpleType>
    </xsd:element>
    <xsd:element name="Provider" ma:index="108" nillable="true" ma:displayName="Provider" ma:internalName="Provider" ma:readOnly="false">
      <xsd:simpleType>
        <xsd:restriction base="dms:Unknown"/>
      </xsd:simpleType>
    </xsd:element>
    <xsd:element name="Providers" ma:index="109" nillable="true" ma:displayName="Providers" ma:default="" ma:internalName="Providers">
      <xsd:simpleType>
        <xsd:restriction base="dms:Unknown"/>
      </xsd:simpleType>
    </xsd:element>
    <xsd:element name="PublishStatusLookup" ma:index="110" nillable="true" ma:displayName="Publish Status" ma:default="" ma:list="{4605676C-2DF5-496F-A7C3-826740C2CAA6}" ma:internalName="PublishStatusLookup" ma:readOnly="false" ma:showField="PublishStatus"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PublishTargets" ma:index="111" nillable="true" ma:displayName="Publish Target" ma:default="OfficeOnlineVNext" ma:internalName="PublishTargets" ma:readOnly="false">
      <xsd:simpleType>
        <xsd:restriction base="dms:Unknown"/>
      </xsd:simpleType>
    </xsd:element>
    <xsd:element name="RecommendationsModifier" ma:index="112" nillable="true" ma:displayName="Recommendations Modifier" ma:default="" ma:internalName="RecommendationsModifier" ma:readOnly="false">
      <xsd:simpleType>
        <xsd:restriction base="dms:Number"/>
      </xsd:simpleType>
    </xsd:element>
    <xsd:element name="ArtSampleDocs" ma:index="113" nillable="true" ma:displayName="Sample Docs" ma:default="" ma:hidden="true" ma:internalName="ArtSampleDocs" ma:readOnly="false">
      <xsd:simpleType>
        <xsd:restriction base="dms:Text"/>
      </xsd:simpleType>
    </xsd:element>
    <xsd:element name="ScenarioTagsTaxHTField0" ma:index="115" nillable="true" ma:taxonomy="true" ma:internalName="ScenarioTagsTaxHTField0" ma:taxonomyFieldName="ScenarioTags" ma:displayName="Scenarios" ma:readOnly="false" ma:default="" ma:fieldId="{16dd6e65-41a6-47ca-b156-ea2d11323e14}"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7"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8" nillable="true" ma:displayName="Source Title" ma:default="" ma:indexed="true" ma:internalName="SourceTitle" ma:readOnly="false">
      <xsd:simpleType>
        <xsd:restriction base="dms:Text"/>
      </xsd:simpleType>
    </xsd:element>
    <xsd:element name="CSXSubmissionDate" ma:index="119" nillable="true" ma:displayName="Submission Date" ma:default="" ma:internalName="CSXSubmissionDate" ma:readOnly="false">
      <xsd:simpleType>
        <xsd:restriction base="dms:DateTime"/>
      </xsd:simpleType>
    </xsd:element>
    <xsd:element name="SubmitterId" ma:index="120" nillable="true" ma:displayName="Submitter ID" ma:default="" ma:internalName="SubmitterId" ma:readOnly="false">
      <xsd:simpleType>
        <xsd:restriction base="dms:Text"/>
      </xsd:simpleType>
    </xsd:element>
    <xsd:element name="TaxCatchAll" ma:index="121" nillable="true" ma:displayName="Taxonomy Catch All Column" ma:hidden="true" ma:list="{a62d9993-7475-44a7-b6ba-9ab810b3b50a}" ma:internalName="TaxCatchAll" ma:showField="CatchAllData"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TaxCatchAllLabel" ma:index="122" nillable="true" ma:displayName="Taxonomy Catch All Column1" ma:hidden="true" ma:list="{a62d9993-7475-44a7-b6ba-9ab810b3b50a}" ma:internalName="TaxCatchAllLabel" ma:readOnly="true" ma:showField="CatchAllDataLabel"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TemplateStatus" ma:index="123" nillable="true" ma:displayName="Template Status" ma:default="" ma:internalName="TemplateStatus">
      <xsd:simpleType>
        <xsd:restriction base="dms:Unknown"/>
      </xsd:simpleType>
    </xsd:element>
    <xsd:element name="TemplateTemplateType" ma:index="124" nillable="true" ma:displayName="Template Type" ma:default="" ma:internalName="TemplateTemplateType">
      <xsd:simpleType>
        <xsd:restriction base="dms:Unknown"/>
      </xsd:simpleType>
    </xsd:element>
    <xsd:element name="ThumbnailAssetId" ma:index="125" nillable="true" ma:displayName="Thumbnail Image Asset" ma:default="" ma:internalName="ThumbnailAssetId" ma:readOnly="false">
      <xsd:simpleType>
        <xsd:restriction base="dms:Text"/>
      </xsd:simpleType>
    </xsd:element>
    <xsd:element name="TimesCloned" ma:index="126" nillable="true" ma:displayName="Times Cloned" ma:default="" ma:internalName="TimesCloned" ma:readOnly="false">
      <xsd:simpleType>
        <xsd:restriction base="dms:Number"/>
      </xsd:simpleType>
    </xsd:element>
    <xsd:element name="TrustLevel" ma:index="128" nillable="true" ma:displayName="Trust Level" ma:default="1 Microsoft Managed Content" ma:internalName="TrustLevel" ma:readOnly="false">
      <xsd:simpleType>
        <xsd:restriction base="dms:Unknown"/>
      </xsd:simpleType>
    </xsd:element>
    <xsd:element name="UALocComments" ma:index="129" nillable="true" ma:displayName="UA Loc Comments" ma:default="" ma:internalName="UALocComments" ma:readOnly="false">
      <xsd:simpleType>
        <xsd:restriction base="dms:Note"/>
      </xsd:simpleType>
    </xsd:element>
    <xsd:element name="UALocRecommendation" ma:index="130"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1" nillable="true" ma:displayName="UA Notes" ma:default="" ma:internalName="UANotes" ma:readOnly="false">
      <xsd:simpleType>
        <xsd:restriction base="dms:Note"/>
      </xsd:simpleType>
    </xsd:element>
    <xsd:element name="TPAppVersion" ma:index="132" nillable="true" ma:displayName="Version" ma:default="" ma:internalName="TPAppVersion">
      <xsd:simpleType>
        <xsd:restriction base="dms:Text"/>
      </xsd:simpleType>
    </xsd:element>
    <xsd:element name="VoteCount" ma:index="133"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2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PDescription xmlns="33d27e29-ff2e-41a1-ae47-f7a39f7606c1" xsi:nil="true"/>
    <AssetExpire xmlns="33d27e29-ff2e-41a1-ae47-f7a39f7606c1">2029-01-01T08:00:00+00:00</AssetExpire>
    <CampaignTagsTaxHTField0 xmlns="33d27e29-ff2e-41a1-ae47-f7a39f7606c1">
      <Terms xmlns="http://schemas.microsoft.com/office/infopath/2007/PartnerControls"/>
    </CampaignTagsTaxHTField0>
    <IntlLangReviewDate xmlns="33d27e29-ff2e-41a1-ae47-f7a39f7606c1" xsi:nil="true"/>
    <TPFriendlyName xmlns="33d27e29-ff2e-41a1-ae47-f7a39f7606c1" xsi:nil="true"/>
    <IntlLangReview xmlns="33d27e29-ff2e-41a1-ae47-f7a39f7606c1">false</IntlLangReview>
    <LocLastLocAttemptVersionLookup xmlns="33d27e29-ff2e-41a1-ae47-f7a39f7606c1">856624</LocLastLocAttemptVersionLookup>
    <PolicheckWords xmlns="33d27e29-ff2e-41a1-ae47-f7a39f7606c1" xsi:nil="true"/>
    <SubmitterId xmlns="33d27e29-ff2e-41a1-ae47-f7a39f7606c1" xsi:nil="true"/>
    <AcquiredFrom xmlns="33d27e29-ff2e-41a1-ae47-f7a39f7606c1">Internal MS</AcquiredFrom>
    <EditorialStatus xmlns="33d27e29-ff2e-41a1-ae47-f7a39f7606c1">Complete</EditorialStatus>
    <Markets xmlns="33d27e29-ff2e-41a1-ae47-f7a39f7606c1"/>
    <OriginAsset xmlns="33d27e29-ff2e-41a1-ae47-f7a39f7606c1" xsi:nil="true"/>
    <AssetStart xmlns="33d27e29-ff2e-41a1-ae47-f7a39f7606c1">2012-09-19T11:17:00+00:00</AssetStart>
    <FriendlyTitle xmlns="33d27e29-ff2e-41a1-ae47-f7a39f7606c1" xsi:nil="true"/>
    <MarketSpecific xmlns="33d27e29-ff2e-41a1-ae47-f7a39f7606c1">false</MarketSpecific>
    <TPNamespace xmlns="33d27e29-ff2e-41a1-ae47-f7a39f7606c1" xsi:nil="true"/>
    <PublishStatusLookup xmlns="33d27e29-ff2e-41a1-ae47-f7a39f7606c1">
      <Value>79459</Value>
    </PublishStatusLookup>
    <APAuthor xmlns="33d27e29-ff2e-41a1-ae47-f7a39f7606c1">
      <UserInfo>
        <DisplayName>REDMOND\matthos</DisplayName>
        <AccountId>59</AccountId>
        <AccountType/>
      </UserInfo>
    </APAuthor>
    <TPCommandLine xmlns="33d27e29-ff2e-41a1-ae47-f7a39f7606c1" xsi:nil="true"/>
    <IntlLangReviewer xmlns="33d27e29-ff2e-41a1-ae47-f7a39f7606c1" xsi:nil="true"/>
    <OpenTemplate xmlns="33d27e29-ff2e-41a1-ae47-f7a39f7606c1">true</OpenTemplate>
    <CSXSubmissionDate xmlns="33d27e29-ff2e-41a1-ae47-f7a39f7606c1" xsi:nil="true"/>
    <TaxCatchAll xmlns="33d27e29-ff2e-41a1-ae47-f7a39f7606c1"/>
    <Manager xmlns="33d27e29-ff2e-41a1-ae47-f7a39f7606c1" xsi:nil="true"/>
    <NumericId xmlns="33d27e29-ff2e-41a1-ae47-f7a39f7606c1" xsi:nil="true"/>
    <ParentAssetId xmlns="33d27e29-ff2e-41a1-ae47-f7a39f7606c1" xsi:nil="true"/>
    <OriginalSourceMarket xmlns="33d27e29-ff2e-41a1-ae47-f7a39f7606c1">english</OriginalSourceMarket>
    <ApprovalStatus xmlns="33d27e29-ff2e-41a1-ae47-f7a39f7606c1">InProgress</ApprovalStatus>
    <TPComponent xmlns="33d27e29-ff2e-41a1-ae47-f7a39f7606c1" xsi:nil="true"/>
    <EditorialTags xmlns="33d27e29-ff2e-41a1-ae47-f7a39f7606c1" xsi:nil="true"/>
    <TPExecutable xmlns="33d27e29-ff2e-41a1-ae47-f7a39f7606c1" xsi:nil="true"/>
    <TPLaunchHelpLink xmlns="33d27e29-ff2e-41a1-ae47-f7a39f7606c1" xsi:nil="true"/>
    <LocComments xmlns="33d27e29-ff2e-41a1-ae47-f7a39f7606c1" xsi:nil="true"/>
    <LocRecommendedHandoff xmlns="33d27e29-ff2e-41a1-ae47-f7a39f7606c1" xsi:nil="true"/>
    <SourceTitle xmlns="33d27e29-ff2e-41a1-ae47-f7a39f7606c1" xsi:nil="true"/>
    <CSXUpdate xmlns="33d27e29-ff2e-41a1-ae47-f7a39f7606c1">false</CSXUpdate>
    <IntlLocPriority xmlns="33d27e29-ff2e-41a1-ae47-f7a39f7606c1" xsi:nil="true"/>
    <UAProjectedTotalWords xmlns="33d27e29-ff2e-41a1-ae47-f7a39f7606c1" xsi:nil="true"/>
    <AssetType xmlns="33d27e29-ff2e-41a1-ae47-f7a39f7606c1">TP</AssetType>
    <MachineTranslated xmlns="33d27e29-ff2e-41a1-ae47-f7a39f7606c1">false</MachineTranslated>
    <OutputCachingOn xmlns="33d27e29-ff2e-41a1-ae47-f7a39f7606c1">false</OutputCachingOn>
    <TemplateStatus xmlns="33d27e29-ff2e-41a1-ae47-f7a39f7606c1">Complete</TemplateStatus>
    <IsSearchable xmlns="33d27e29-ff2e-41a1-ae47-f7a39f7606c1">true</IsSearchable>
    <ContentItem xmlns="33d27e29-ff2e-41a1-ae47-f7a39f7606c1" xsi:nil="true"/>
    <HandoffToMSDN xmlns="33d27e29-ff2e-41a1-ae47-f7a39f7606c1" xsi:nil="true"/>
    <ShowIn xmlns="33d27e29-ff2e-41a1-ae47-f7a39f7606c1">Show everywhere</ShowIn>
    <ThumbnailAssetId xmlns="33d27e29-ff2e-41a1-ae47-f7a39f7606c1" xsi:nil="true"/>
    <UALocComments xmlns="33d27e29-ff2e-41a1-ae47-f7a39f7606c1" xsi:nil="true"/>
    <UALocRecommendation xmlns="33d27e29-ff2e-41a1-ae47-f7a39f7606c1">Localize</UALocRecommendation>
    <LastModifiedDateTime xmlns="33d27e29-ff2e-41a1-ae47-f7a39f7606c1" xsi:nil="true"/>
    <LegacyData xmlns="33d27e29-ff2e-41a1-ae47-f7a39f7606c1" xsi:nil="true"/>
    <LocManualTestRequired xmlns="33d27e29-ff2e-41a1-ae47-f7a39f7606c1">false</LocManualTestRequired>
    <LocMarketGroupTiers2 xmlns="33d27e29-ff2e-41a1-ae47-f7a39f7606c1" xsi:nil="true"/>
    <ClipArtFilename xmlns="33d27e29-ff2e-41a1-ae47-f7a39f7606c1" xsi:nil="true"/>
    <TPApplication xmlns="33d27e29-ff2e-41a1-ae47-f7a39f7606c1" xsi:nil="true"/>
    <CSXHash xmlns="33d27e29-ff2e-41a1-ae47-f7a39f7606c1" xsi:nil="true"/>
    <DirectSourceMarket xmlns="33d27e29-ff2e-41a1-ae47-f7a39f7606c1">english</DirectSourceMarket>
    <PrimaryImageGen xmlns="33d27e29-ff2e-41a1-ae47-f7a39f7606c1">false</PrimaryImageGen>
    <PlannedPubDate xmlns="33d27e29-ff2e-41a1-ae47-f7a39f7606c1" xsi:nil="true"/>
    <CSXSubmissionMarket xmlns="33d27e29-ff2e-41a1-ae47-f7a39f7606c1" xsi:nil="true"/>
    <Downloads xmlns="33d27e29-ff2e-41a1-ae47-f7a39f7606c1">0</Downloads>
    <ArtSampleDocs xmlns="33d27e29-ff2e-41a1-ae47-f7a39f7606c1" xsi:nil="true"/>
    <TrustLevel xmlns="33d27e29-ff2e-41a1-ae47-f7a39f7606c1">1 Microsoft Managed Content</TrustLevel>
    <BlockPublish xmlns="33d27e29-ff2e-41a1-ae47-f7a39f7606c1">false</BlockPublish>
    <TPLaunchHelpLinkType xmlns="33d27e29-ff2e-41a1-ae47-f7a39f7606c1">Template</TPLaunchHelpLinkType>
    <LocalizationTagsTaxHTField0 xmlns="33d27e29-ff2e-41a1-ae47-f7a39f7606c1">
      <Terms xmlns="http://schemas.microsoft.com/office/infopath/2007/PartnerControls"/>
    </LocalizationTagsTaxHTField0>
    <BusinessGroup xmlns="33d27e29-ff2e-41a1-ae47-f7a39f7606c1" xsi:nil="true"/>
    <Providers xmlns="33d27e29-ff2e-41a1-ae47-f7a39f7606c1" xsi:nil="true"/>
    <TemplateTemplateType xmlns="33d27e29-ff2e-41a1-ae47-f7a39f7606c1">Excel Spreadsheet Template</TemplateTemplateType>
    <TimesCloned xmlns="33d27e29-ff2e-41a1-ae47-f7a39f7606c1" xsi:nil="true"/>
    <TPAppVersion xmlns="33d27e29-ff2e-41a1-ae47-f7a39f7606c1" xsi:nil="true"/>
    <VoteCount xmlns="33d27e29-ff2e-41a1-ae47-f7a39f7606c1" xsi:nil="true"/>
    <FeatureTagsTaxHTField0 xmlns="33d27e29-ff2e-41a1-ae47-f7a39f7606c1">
      <Terms xmlns="http://schemas.microsoft.com/office/infopath/2007/PartnerControls"/>
    </FeatureTagsTaxHTField0>
    <Provider xmlns="33d27e29-ff2e-41a1-ae47-f7a39f7606c1" xsi:nil="true"/>
    <UACurrentWords xmlns="33d27e29-ff2e-41a1-ae47-f7a39f7606c1" xsi:nil="true"/>
    <AssetId xmlns="33d27e29-ff2e-41a1-ae47-f7a39f7606c1">TP103458069</AssetId>
    <TPClientViewer xmlns="33d27e29-ff2e-41a1-ae47-f7a39f7606c1" xsi:nil="true"/>
    <DSATActionTaken xmlns="33d27e29-ff2e-41a1-ae47-f7a39f7606c1" xsi:nil="true"/>
    <APEditor xmlns="33d27e29-ff2e-41a1-ae47-f7a39f7606c1">
      <UserInfo>
        <DisplayName/>
        <AccountId xsi:nil="true"/>
        <AccountType/>
      </UserInfo>
    </APEditor>
    <TPInstallLocation xmlns="33d27e29-ff2e-41a1-ae47-f7a39f7606c1" xsi:nil="true"/>
    <OOCacheId xmlns="33d27e29-ff2e-41a1-ae47-f7a39f7606c1" xsi:nil="true"/>
    <IsDeleted xmlns="33d27e29-ff2e-41a1-ae47-f7a39f7606c1">false</IsDeleted>
    <PublishTargets xmlns="33d27e29-ff2e-41a1-ae47-f7a39f7606c1">OfficeOnlineVNext</PublishTargets>
    <ApprovalLog xmlns="33d27e29-ff2e-41a1-ae47-f7a39f7606c1" xsi:nil="true"/>
    <BugNumber xmlns="33d27e29-ff2e-41a1-ae47-f7a39f7606c1" xsi:nil="true"/>
    <CrawlForDependencies xmlns="33d27e29-ff2e-41a1-ae47-f7a39f7606c1">false</CrawlForDependencies>
    <InternalTagsTaxHTField0 xmlns="33d27e29-ff2e-41a1-ae47-f7a39f7606c1">
      <Terms xmlns="http://schemas.microsoft.com/office/infopath/2007/PartnerControls"/>
    </InternalTagsTaxHTField0>
    <LastHandOff xmlns="33d27e29-ff2e-41a1-ae47-f7a39f7606c1" xsi:nil="true"/>
    <Milestone xmlns="33d27e29-ff2e-41a1-ae47-f7a39f7606c1" xsi:nil="true"/>
    <OriginalRelease xmlns="33d27e29-ff2e-41a1-ae47-f7a39f7606c1">15</OriginalRelease>
    <RecommendationsModifier xmlns="33d27e29-ff2e-41a1-ae47-f7a39f7606c1" xsi:nil="true"/>
    <ScenarioTagsTaxHTField0 xmlns="33d27e29-ff2e-41a1-ae47-f7a39f7606c1">
      <Terms xmlns="http://schemas.microsoft.com/office/infopath/2007/PartnerControls"/>
    </ScenarioTagsTaxHTField0>
    <UANotes xmlns="33d27e29-ff2e-41a1-ae47-f7a39f7606c1" xsi:nil="true"/>
    <NumOfRatings xmlns="33d27e29-ff2e-41a1-ae47-f7a39f7606c1" xsi:nil="true"/>
  </documentManagement>
</p:properties>
</file>

<file path=customXml/itemProps1.xml><?xml version="1.0" encoding="utf-8"?>
<ds:datastoreItem xmlns:ds="http://schemas.openxmlformats.org/officeDocument/2006/customXml" ds:itemID="{89577859-826F-47B6-87B0-1C4CD4966D67}"/>
</file>

<file path=customXml/itemProps2.xml><?xml version="1.0" encoding="utf-8"?>
<ds:datastoreItem xmlns:ds="http://schemas.openxmlformats.org/officeDocument/2006/customXml" ds:itemID="{9827A406-0B21-4603-A58E-C702F0537DE2}"/>
</file>

<file path=customXml/itemProps3.xml><?xml version="1.0" encoding="utf-8"?>
<ds:datastoreItem xmlns:ds="http://schemas.openxmlformats.org/officeDocument/2006/customXml" ds:itemID="{268F650D-B68A-4B70-A9EC-600756FE90C6}"/>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Trang tính</vt:lpstr>
      </vt:variant>
      <vt:variant>
        <vt:i4>3</vt:i4>
      </vt:variant>
      <vt:variant>
        <vt:lpstr>Phạm vi có Tên</vt:lpstr>
      </vt:variant>
      <vt:variant>
        <vt:i4>3</vt:i4>
      </vt:variant>
    </vt:vector>
  </HeadingPairs>
  <TitlesOfParts>
    <vt:vector size="6" baseType="lpstr">
      <vt:lpstr>B.Cáo Ngân sách Hàng tháng</vt:lpstr>
      <vt:lpstr>Chi phí Hàng tháng</vt:lpstr>
      <vt:lpstr>Dữ liệu Thêm</vt:lpstr>
      <vt:lpstr>BudgetCategory</vt:lpstr>
      <vt:lpstr>'B.Cáo Ngân sách Hàng tháng'!Print_Titles</vt:lpstr>
      <vt:lpstr>'Chi phí Hàng tháng'!Print_Titles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Thuan Nguyen</cp:lastModifiedBy>
  <dcterms:created xsi:type="dcterms:W3CDTF">2012-09-17T22:15:54Z</dcterms:created>
  <dcterms:modified xsi:type="dcterms:W3CDTF">2013-01-05T10:24:17Z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0x010100AFF56A22E162F645A87DF37DCD7CE6B30300551C514083F3BE438C342336EC41654F</vt:lpwstr>
  </property>
  <property fmtid="{D5CDD505-2E9C-101B-9397-08002B2CF9AE}" pid="3" name="InternalTags">
    <vt:lpwstr/>
  </property>
  <property fmtid="{D5CDD505-2E9C-101B-9397-08002B2CF9AE}" pid="4" name="FeatureTags">
    <vt:lpwstr/>
  </property>
  <property fmtid="{D5CDD505-2E9C-101B-9397-08002B2CF9AE}" pid="5" name="LocalizationTags">
    <vt:lpwstr/>
  </property>
  <property fmtid="{D5CDD505-2E9C-101B-9397-08002B2CF9AE}" pid="6" name="ScenarioTags">
    <vt:lpwstr/>
  </property>
  <property fmtid="{D5CDD505-2E9C-101B-9397-08002B2CF9AE}" pid="7" name="CampaignTags">
    <vt:lpwstr/>
  </property>
  <property fmtid="{D5CDD505-2E9C-101B-9397-08002B2CF9AE}" pid="8" name="HiddenCategoryTags">
    <vt:lpwstr/>
  </property>
  <property fmtid="{D5CDD505-2E9C-101B-9397-08002B2CF9AE}" pid="9" name="CategoryTags">
    <vt:lpwstr/>
  </property>
  <property fmtid="{D5CDD505-2E9C-101B-9397-08002B2CF9AE}" pid="10" name="CategoryTagsTaxHTField0">
    <vt:lpwstr/>
  </property>
  <property fmtid="{D5CDD505-2E9C-101B-9397-08002B2CF9AE}" pid="11" name="HiddenCategoryTagsTaxHTField0">
    <vt:lpwstr/>
  </property>
</Properties>
</file>