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09"/>
  <workbookPr codeName="ThisWorkbook"/>
  <mc:AlternateContent xmlns:mc="http://schemas.openxmlformats.org/markup-compatibility/2006">
    <mc:Choice Requires="x15">
      <x15ac:absPath xmlns:x15ac="http://schemas.microsoft.com/office/spreadsheetml/2010/11/ac" url="C:\Users\ChutipaM\Desktop\"/>
    </mc:Choice>
  </mc:AlternateContent>
  <bookViews>
    <workbookView xWindow="0" yWindow="0" windowWidth="25200" windowHeight="12570"/>
  </bookViews>
  <sheets>
    <sheet name="D.S Việc cần làm Dự án 1" sheetId="1" r:id="rId1"/>
    <sheet name="Thiết đặt&amp; Tính toán" sheetId="2" r:id="rId2"/>
  </sheets>
  <definedNames>
    <definedName name="HighlightActivities">'D.S Việc cần làm Dự án 1'!$G$6</definedName>
    <definedName name="lstToDoHighlights">'Thiết đặt&amp; Tính toán'!$E$5:$E$15</definedName>
    <definedName name="_xlnm.Print_Area" localSheetId="0">Print_Area_Reset</definedName>
    <definedName name="Print_Area_Reset">OFFSET('D.S Việc cần làm Dự án 1'!$A:$H,0,0,COUNTA('D.S Việc cần làm Dự án 1'!$B:$B)+5)</definedName>
    <definedName name="valHEnd">'Thiết đặt&amp; Tính toán'!$C$19</definedName>
    <definedName name="valHStart">'Thiết đặt&amp; Tính toán'!$C$18</definedName>
  </definedNames>
  <calcPr calcId="152511"/>
</workbook>
</file>

<file path=xl/calcChain.xml><?xml version="1.0" encoding="utf-8"?>
<calcChain xmlns="http://schemas.openxmlformats.org/spreadsheetml/2006/main">
  <c r="E5" i="2" l="1"/>
  <c r="E15" i="2"/>
  <c r="E6" i="1"/>
  <c r="C12" i="1"/>
  <c r="D17" i="2"/>
  <c r="C18" i="1" l="1"/>
  <c r="C16" i="1"/>
  <c r="C15" i="1"/>
  <c r="C14" i="1"/>
  <c r="C13" i="1"/>
  <c r="C17" i="1"/>
  <c r="F10" i="1"/>
  <c r="C10" i="1"/>
  <c r="C11" i="1"/>
  <c r="C10" i="2"/>
  <c r="C9" i="2"/>
  <c r="D9" i="2" s="1"/>
  <c r="C8" i="2"/>
  <c r="C7" i="2"/>
  <c r="E11" i="2" l="1"/>
  <c r="F11" i="1"/>
  <c r="F12" i="1"/>
  <c r="F13" i="1"/>
  <c r="F14" i="1"/>
  <c r="F15" i="1"/>
  <c r="F16" i="1"/>
  <c r="F17" i="1"/>
  <c r="F18" i="1"/>
  <c r="C15" i="2" l="1"/>
  <c r="E10" i="2"/>
  <c r="C14" i="2"/>
  <c r="C13" i="2"/>
  <c r="C12" i="2"/>
  <c r="D7" i="2"/>
  <c r="E7" i="2" s="1"/>
  <c r="D10" i="2"/>
  <c r="E9" i="2"/>
  <c r="D8" i="2"/>
  <c r="E8" i="2" s="1"/>
  <c r="D15" i="2" l="1"/>
  <c r="D14" i="2"/>
  <c r="E14" i="2" s="1"/>
  <c r="D13" i="2"/>
  <c r="E13" i="2" s="1"/>
  <c r="D12" i="2"/>
  <c r="E12" i="2" s="1"/>
  <c r="C17" i="2" s="1"/>
  <c r="E17" i="2" l="1"/>
  <c r="C18" i="2" s="1"/>
  <c r="C19" i="2" l="1"/>
</calcChain>
</file>

<file path=xl/sharedStrings.xml><?xml version="1.0" encoding="utf-8"?>
<sst xmlns="http://schemas.openxmlformats.org/spreadsheetml/2006/main" count="46" uniqueCount="42">
  <si>
    <t>Kim Abercrombie</t>
  </si>
  <si>
    <t xml:space="preserve"> </t>
  </si>
  <si>
    <t>Danh sách Việc cần Làm cho Dự án</t>
  </si>
  <si>
    <t>Sẽ được hoàn thành vào:</t>
  </si>
  <si>
    <t>Hạn chót:</t>
  </si>
  <si>
    <t>Tô sáng Hoạt động</t>
  </si>
  <si>
    <t xml:space="preserve">     Tuần này [18 tháng Sáu - 24 tháng Sáu]</t>
  </si>
  <si>
    <t>Dự án 1</t>
  </si>
  <si>
    <t>Hoạt động</t>
  </si>
  <si>
    <t>Đến hạn Vào</t>
  </si>
  <si>
    <t>Ngân sách</t>
  </si>
  <si>
    <t>Đã thực hiện %</t>
  </si>
  <si>
    <t>Tiến độ</t>
  </si>
  <si>
    <t>Ghi chú</t>
  </si>
  <si>
    <t>Lập kế hoạch</t>
  </si>
  <si>
    <t>Chuẩn bị</t>
  </si>
  <si>
    <t>Nhiệm vụ A</t>
  </si>
  <si>
    <t>Nhiệm vụ B</t>
  </si>
  <si>
    <t>Nhiệm vụ C</t>
  </si>
  <si>
    <t>Nhiệm vụ D</t>
  </si>
  <si>
    <t>Công việc giấy tờ</t>
  </si>
  <si>
    <t>Chuyển</t>
  </si>
  <si>
    <t>Theo dõi</t>
  </si>
  <si>
    <t>Bắt đầu Sau khi Nhiệm vụ B Hoàn tất</t>
  </si>
  <si>
    <t>Tô sáng Thiết đặt</t>
  </si>
  <si>
    <t>Không Tô sáng</t>
  </si>
  <si>
    <t>Khoảng</t>
  </si>
  <si>
    <t>Ngày Bắt đầu:</t>
  </si>
  <si>
    <t>Ngày kết thúc:</t>
  </si>
  <si>
    <t>Đến hạn:</t>
  </si>
  <si>
    <t>Vùng Tô sáng Được chọn:</t>
  </si>
  <si>
    <t>Tô sáng Ngày kết thúc</t>
  </si>
  <si>
    <t>Tô sáng Ngày bắt đầu</t>
  </si>
  <si>
    <t xml:space="preserve">     Tuần này</t>
  </si>
  <si>
    <t xml:space="preserve">     Tháng này</t>
  </si>
  <si>
    <t xml:space="preserve">     Quý này</t>
  </si>
  <si>
    <t xml:space="preserve">     Năm này</t>
  </si>
  <si>
    <t xml:space="preserve">     Tuần trước</t>
  </si>
  <si>
    <t xml:space="preserve">     Tháng trước</t>
  </si>
  <si>
    <t xml:space="preserve">     Quý trước</t>
  </si>
  <si>
    <t xml:space="preserve">     Năm trước</t>
  </si>
  <si>
    <t xml:space="preserve">Các bảng dưới đây lưu trữ các thiết đặt và tính toán cho danh sách thả xuống Tô sáng Hoạt động. Bất kỳ thay đổi nào cũng có thể gây ra lỗi hoặc mất chức năng.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</si>
</sst>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F800]dddd\,\ mmmm\ dd\,\ yyyy"/>
    <numFmt numFmtId="166" formatCode="_-* #,##0\ [$₫-42A]_-;\-* #,##0\ [$₫-42A]_-;_-* &quot;-&quot;??\ [$₫-42A]_-;_-@_-"/>
  </numFmts>
  <fonts count="14" x14ac:knownFonts="1">
    <font>
      <sz val="10"/>
      <color theme="1"/>
      <name val="Tahoma"/>
      <family val="2"/>
      <scheme val="minor"/>
    </font>
    <font>
      <sz val="11"/>
      <color theme="1"/>
      <name val="Tahoma"/>
      <family val="2"/>
      <scheme val="minor"/>
    </font>
    <font>
      <b/>
      <sz val="22"/>
      <color theme="0"/>
      <name val="Georgia"/>
      <family val="2"/>
      <scheme val="major"/>
    </font>
    <font>
      <b/>
      <sz val="18"/>
      <color theme="0"/>
      <name val="Georgia"/>
      <family val="1"/>
      <scheme val="major"/>
    </font>
    <font>
      <sz val="10"/>
      <color theme="1"/>
      <name val="Times New Roman"/>
      <family val="1"/>
    </font>
    <font>
      <b/>
      <sz val="26"/>
      <color theme="0"/>
      <name val="Times New Roman"/>
      <family val="1"/>
    </font>
    <font>
      <b/>
      <sz val="11"/>
      <color theme="4" tint="-0.499984740745262"/>
      <name val="Times New Roman"/>
      <family val="1"/>
    </font>
    <font>
      <sz val="11"/>
      <color theme="0"/>
      <name val="Times New Roman"/>
      <family val="1"/>
    </font>
    <font>
      <b/>
      <sz val="18"/>
      <color theme="0"/>
      <name val="Times New Roman"/>
      <family val="1"/>
    </font>
    <font>
      <sz val="10"/>
      <color theme="0"/>
      <name val="Times New Roman"/>
      <family val="1"/>
    </font>
    <font>
      <b/>
      <sz val="22"/>
      <color theme="0"/>
      <name val="Times New Roman"/>
      <family val="1"/>
    </font>
    <font>
      <b/>
      <sz val="16"/>
      <color theme="1"/>
      <name val="Times New Roman"/>
      <family val="1"/>
    </font>
    <font>
      <b/>
      <sz val="10"/>
      <color theme="0"/>
      <name val="Times New Roman"/>
      <family val="1"/>
    </font>
    <font>
      <sz val="10"/>
      <color theme="4" tint="-0.249977111117893"/>
      <name val="Times New Roman"/>
      <family val="1"/>
    </font>
  </fonts>
  <fills count="6">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249977111117893"/>
        <bgColor indexed="64"/>
      </patternFill>
    </fill>
  </fills>
  <borders count="3">
    <border>
      <left/>
      <right/>
      <top/>
      <bottom/>
      <diagonal/>
    </border>
    <border>
      <left style="thin">
        <color theme="4" tint="-0.499984740745262"/>
      </left>
      <right/>
      <top/>
      <bottom/>
      <diagonal/>
    </border>
    <border>
      <left/>
      <right/>
      <top/>
      <bottom style="thin">
        <color theme="0"/>
      </bottom>
      <diagonal/>
    </border>
  </borders>
  <cellStyleXfs count="5">
    <xf numFmtId="0" fontId="0" fillId="2"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2" borderId="0" applyNumberFormat="0" applyBorder="0" applyAlignment="0" applyProtection="0"/>
  </cellStyleXfs>
  <cellXfs count="40">
    <xf numFmtId="0" fontId="0" fillId="2" borderId="0" xfId="0"/>
    <xf numFmtId="0" fontId="4" fillId="2" borderId="0" xfId="0" applyFont="1" applyFill="1"/>
    <xf numFmtId="0" fontId="4" fillId="3" borderId="0" xfId="0" applyFont="1" applyFill="1"/>
    <xf numFmtId="0" fontId="5" fillId="2" borderId="0" xfId="3" applyFont="1" applyFill="1"/>
    <xf numFmtId="0" fontId="6" fillId="2" borderId="0" xfId="0" applyFont="1" applyFill="1" applyAlignment="1">
      <alignment horizontal="left"/>
    </xf>
    <xf numFmtId="0" fontId="6" fillId="2" borderId="0" xfId="0" applyFont="1" applyFill="1" applyAlignment="1">
      <alignment horizontal="right"/>
    </xf>
    <xf numFmtId="0" fontId="7" fillId="2" borderId="2" xfId="0" applyFont="1" applyFill="1" applyBorder="1" applyAlignment="1"/>
    <xf numFmtId="0" fontId="7" fillId="2" borderId="2" xfId="0" applyFont="1" applyFill="1" applyBorder="1" applyAlignment="1">
      <alignment vertical="center"/>
    </xf>
    <xf numFmtId="0" fontId="7" fillId="2" borderId="0" xfId="0" applyFont="1" applyFill="1" applyBorder="1" applyAlignment="1">
      <alignment vertical="center"/>
    </xf>
    <xf numFmtId="14" fontId="7" fillId="2" borderId="2" xfId="0" applyNumberFormat="1" applyFont="1" applyFill="1" applyBorder="1" applyAlignment="1">
      <alignment horizontal="left"/>
    </xf>
    <xf numFmtId="0" fontId="7" fillId="2" borderId="0" xfId="0" applyFont="1" applyFill="1" applyBorder="1" applyAlignment="1">
      <alignment horizontal="right"/>
    </xf>
    <xf numFmtId="0" fontId="4" fillId="2" borderId="0" xfId="0" applyFont="1" applyFill="1" applyAlignment="1">
      <alignment vertical="center"/>
    </xf>
    <xf numFmtId="0" fontId="8" fillId="2" borderId="0" xfId="4" applyFont="1" applyFill="1" applyBorder="1" applyAlignment="1">
      <alignment horizontal="left" vertical="center"/>
    </xf>
    <xf numFmtId="0" fontId="4" fillId="2" borderId="0" xfId="0" applyFont="1" applyFill="1" applyBorder="1" applyAlignment="1">
      <alignment horizontal="left" vertical="center" indent="1"/>
    </xf>
    <xf numFmtId="0" fontId="4" fillId="2" borderId="0" xfId="0" applyFont="1" applyFill="1" applyBorder="1" applyAlignment="1">
      <alignment horizontal="center" vertical="center"/>
    </xf>
    <xf numFmtId="14" fontId="4" fillId="2" borderId="0" xfId="0" applyNumberFormat="1" applyFont="1" applyFill="1" applyBorder="1" applyAlignment="1">
      <alignment horizontal="left" vertical="center" indent="1"/>
    </xf>
    <xf numFmtId="166" fontId="4" fillId="2" borderId="0" xfId="1" applyNumberFormat="1" applyFont="1" applyFill="1" applyBorder="1" applyAlignment="1">
      <alignment horizontal="center" vertical="center"/>
    </xf>
    <xf numFmtId="9" fontId="4" fillId="2" borderId="0" xfId="2" applyFont="1" applyFill="1" applyBorder="1" applyAlignment="1">
      <alignment horizontal="center" vertical="center"/>
    </xf>
    <xf numFmtId="0" fontId="10" fillId="2" borderId="0" xfId="3" applyFont="1" applyFill="1" applyBorder="1" applyAlignment="1"/>
    <xf numFmtId="0" fontId="11" fillId="2" borderId="0" xfId="0" applyFont="1" applyFill="1" applyBorder="1" applyAlignment="1"/>
    <xf numFmtId="0" fontId="4" fillId="2" borderId="0" xfId="0" applyFont="1" applyFill="1" applyBorder="1"/>
    <xf numFmtId="0" fontId="9" fillId="5" borderId="0" xfId="0" applyFont="1" applyFill="1" applyBorder="1" applyAlignment="1">
      <alignment horizontal="left" vertical="center" indent="1"/>
    </xf>
    <xf numFmtId="165" fontId="9" fillId="5" borderId="1" xfId="0" applyNumberFormat="1" applyFont="1" applyFill="1" applyBorder="1" applyAlignment="1">
      <alignment horizontal="left" vertical="center" indent="1"/>
    </xf>
    <xf numFmtId="0" fontId="9" fillId="5" borderId="1" xfId="0" applyFont="1" applyFill="1" applyBorder="1" applyAlignment="1">
      <alignment horizontal="left" vertical="center" indent="1"/>
    </xf>
    <xf numFmtId="0" fontId="4" fillId="2" borderId="0" xfId="0" applyFont="1" applyFill="1" applyBorder="1" applyAlignment="1">
      <alignment vertical="center"/>
    </xf>
    <xf numFmtId="0" fontId="12" fillId="2" borderId="0" xfId="0" applyFont="1" applyFill="1" applyBorder="1" applyAlignment="1">
      <alignment horizontal="left" vertical="center" indent="1"/>
    </xf>
    <xf numFmtId="165" fontId="12" fillId="2" borderId="1" xfId="0" applyNumberFormat="1" applyFont="1" applyFill="1" applyBorder="1" applyAlignment="1">
      <alignment horizontal="left" vertical="center"/>
    </xf>
    <xf numFmtId="0" fontId="12" fillId="2" borderId="1" xfId="0" applyFont="1" applyFill="1" applyBorder="1" applyAlignment="1">
      <alignment horizontal="left" vertical="center"/>
    </xf>
    <xf numFmtId="0" fontId="12"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165" fontId="9" fillId="2" borderId="1" xfId="0" applyNumberFormat="1" applyFont="1" applyFill="1" applyBorder="1" applyAlignment="1">
      <alignment horizontal="left" vertical="center" indent="1"/>
    </xf>
    <xf numFmtId="0" fontId="9" fillId="2" borderId="1" xfId="0" applyFont="1" applyFill="1" applyBorder="1" applyAlignment="1">
      <alignment horizontal="left" vertical="center" indent="1"/>
    </xf>
    <xf numFmtId="0" fontId="12" fillId="5" borderId="0" xfId="0" applyFont="1" applyFill="1" applyBorder="1" applyAlignment="1">
      <alignment horizontal="left" vertical="center" indent="1"/>
    </xf>
    <xf numFmtId="0" fontId="12" fillId="5" borderId="1" xfId="0" applyFont="1" applyFill="1" applyBorder="1" applyAlignment="1">
      <alignment horizontal="left" vertical="center" indent="1"/>
    </xf>
    <xf numFmtId="0" fontId="12" fillId="4" borderId="0" xfId="0" applyFont="1" applyFill="1" applyBorder="1" applyAlignment="1">
      <alignment horizontal="left" vertical="center" indent="1"/>
    </xf>
    <xf numFmtId="0" fontId="9" fillId="4" borderId="1" xfId="0" applyFont="1" applyFill="1" applyBorder="1" applyAlignment="1">
      <alignment horizontal="left" vertical="center" indent="1"/>
    </xf>
    <xf numFmtId="0" fontId="9" fillId="4" borderId="0" xfId="0" applyFont="1" applyFill="1" applyBorder="1" applyAlignment="1">
      <alignment horizontal="left" vertical="center" indent="1"/>
    </xf>
    <xf numFmtId="165" fontId="9" fillId="4" borderId="1" xfId="0" applyNumberFormat="1" applyFont="1" applyFill="1" applyBorder="1" applyAlignment="1">
      <alignment horizontal="left" vertical="center" indent="1"/>
    </xf>
    <xf numFmtId="0" fontId="9" fillId="2" borderId="0" xfId="0" applyFont="1" applyFill="1" applyBorder="1" applyAlignment="1">
      <alignment vertical="center" wrapText="1"/>
    </xf>
    <xf numFmtId="0" fontId="13" fillId="4" borderId="1" xfId="0" applyFont="1" applyFill="1" applyBorder="1" applyAlignment="1">
      <alignment horizontal="left" vertical="center" indent="1"/>
    </xf>
  </cellXfs>
  <cellStyles count="5">
    <cellStyle name="Bình thường" xfId="0" builtinId="0" customBuiltin="1"/>
    <cellStyle name="Đầu đề 1" xfId="4" builtinId="16" customBuiltin="1"/>
    <cellStyle name="Phần trăm" xfId="2" builtinId="5"/>
    <cellStyle name="Tiền tệ" xfId="1" builtinId="4"/>
    <cellStyle name="Tiêu đề" xfId="3" builtinId="15" customBuiltin="1"/>
  </cellStyles>
  <dxfs count="21">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numFmt numFmtId="166" formatCode="_-* #,##0\ [$₫-42A]_-;\-* #,##0\ [$₫-42A]_-;_-* &quot;-&quot;??\ [$₫-42A]_-;_-@_-"/>
    </dxf>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dxf>
    <dxf>
      <font>
        <b val="0"/>
        <i val="0"/>
        <strike val="0"/>
        <condense val="0"/>
        <extend val="0"/>
        <outline val="0"/>
        <shadow val="0"/>
        <u val="none"/>
        <vertAlign val="baseline"/>
        <sz val="10"/>
        <color theme="1"/>
        <name val="Tahoma"/>
        <scheme val="minor"/>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strike val="0"/>
        <outline val="0"/>
        <shadow val="0"/>
        <u val="none"/>
        <vertAlign val="baseline"/>
        <name val="Times New Roman"/>
        <scheme val="none"/>
      </font>
    </dxf>
    <dxf>
      <font>
        <color theme="4" tint="-0.499984740745262"/>
      </font>
      <fill>
        <patternFill>
          <bgColor theme="5" tint="0.59996337778862885"/>
        </patternFill>
      </fill>
      <border>
        <bottom style="thin">
          <color theme="4" tint="-0.499984740745262"/>
        </bottom>
      </border>
    </dxf>
    <dxf>
      <fill>
        <patternFill>
          <bgColor theme="4"/>
        </patternFill>
      </fill>
    </dxf>
    <dxf>
      <fill>
        <patternFill>
          <bgColor theme="4" tint="-0.24994659260841701"/>
        </patternFill>
      </fill>
    </dxf>
    <dxf>
      <fill>
        <patternFill>
          <bgColor theme="4"/>
        </patternFill>
      </fill>
      <border diagonalUp="0" diagonalDown="0">
        <left/>
        <right/>
        <top style="thick">
          <color theme="0"/>
        </top>
        <bottom/>
        <vertical/>
        <horizontal/>
      </border>
    </dxf>
    <dxf>
      <font>
        <color theme="4" tint="-0.499984740745262"/>
      </font>
      <fill>
        <patternFill>
          <bgColor theme="4"/>
        </patternFill>
      </fill>
    </dxf>
    <dxf>
      <font>
        <color theme="0"/>
      </font>
      <border>
        <bottom/>
        <vertical style="thin">
          <color theme="4" tint="-0.499984740745262"/>
        </vertical>
      </border>
    </dxf>
  </dxfs>
  <tableStyles count="1" defaultTableStyle="Project To Do List" defaultPivotStyle="PivotStyleLight16">
    <tableStyle name="Project To Do List" pivot="0" count="5">
      <tableStyleElement type="wholeTable" dxfId="20"/>
      <tableStyleElement type="headerRow" dxfId="19"/>
      <tableStyleElement type="totalRow" dxfId="18"/>
      <tableStyleElement type="firstRowStripe" dxfId="17"/>
      <tableStyleElement type="secondRow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7</xdr:col>
      <xdr:colOff>190500</xdr:colOff>
      <xdr:row>8</xdr:row>
      <xdr:rowOff>66674</xdr:rowOff>
    </xdr:from>
    <xdr:to>
      <xdr:col>9</xdr:col>
      <xdr:colOff>600075</xdr:colOff>
      <xdr:row>13</xdr:row>
      <xdr:rowOff>219075</xdr:rowOff>
    </xdr:to>
    <xdr:sp macro="" textlink="">
      <xdr:nvSpPr>
        <xdr:cNvPr id="5" name="Mẹo Lọc hoặc Sắp xếp" descr="Bấm vào các mũi tên thả xuống trong hàng tiêu đề bảng để lọc hoặc sắp xếp các thông tin dự án của bạn" title="Mẹo"/>
        <xdr:cNvSpPr/>
      </xdr:nvSpPr>
      <xdr:spPr>
        <a:xfrm>
          <a:off x="7829550" y="2076449"/>
          <a:ext cx="1285875" cy="1343026"/>
        </a:xfrm>
        <a:prstGeom prst="rect">
          <a:avLst/>
        </a:prstGeom>
        <a:solidFill>
          <a:schemeClr val="accent1">
            <a:lumMod val="60000"/>
            <a:lumOff val="40000"/>
          </a:schemeClr>
        </a:solidFill>
        <a:ln w="12700">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vi-VN" sz="1050" b="1">
              <a:solidFill>
                <a:schemeClr val="accent1">
                  <a:lumMod val="50000"/>
                </a:schemeClr>
              </a:solidFill>
              <a:latin typeface="Times New Roman" panose="02020603050405020304" pitchFamily="18" charset="0"/>
              <a:cs typeface="Times New Roman" panose="02020603050405020304" pitchFamily="18" charset="0"/>
            </a:rPr>
            <a:t>MẸO: </a:t>
          </a:r>
          <a:r>
            <a:rPr lang="vi-VN" sz="1050" b="0">
              <a:solidFill>
                <a:schemeClr val="accent1">
                  <a:lumMod val="50000"/>
                </a:schemeClr>
              </a:solidFill>
              <a:latin typeface="Times New Roman" panose="02020603050405020304" pitchFamily="18" charset="0"/>
              <a:cs typeface="Times New Roman" panose="02020603050405020304" pitchFamily="18" charset="0"/>
            </a:rPr>
            <a:t>Bấm vào các mũi tên thả xuống trong hàng tiêu đề bảng để lọc hoặc sắp xếp các thông tin dự án của bạn.</a:t>
          </a:r>
          <a:endParaRPr lang="en-US" sz="1050" b="0">
            <a:solidFill>
              <a:schemeClr val="accent1">
                <a:lumMod val="50000"/>
              </a:schemeClr>
            </a:solidFill>
            <a:latin typeface="Times New Roman" panose="02020603050405020304" pitchFamily="18" charset="0"/>
            <a:cs typeface="Times New Roman" panose="02020603050405020304" pitchFamily="18" charset="0"/>
          </a:endParaRPr>
        </a:p>
      </xdr:txBody>
    </xdr:sp>
    <xdr:clientData fPrintsWithSheet="0"/>
  </xdr:twoCellAnchor>
</xdr:wsDr>
</file>

<file path=xl/tables/table1.xml><?xml version="1.0" encoding="utf-8"?>
<table xmlns="http://schemas.openxmlformats.org/spreadsheetml/2006/main" id="1" name="tblToDoList" displayName="tblToDoList" ref="B9:G18" headerRowDxfId="14" dataDxfId="13" totalsRowDxfId="12">
  <autoFilter ref="B9:G18"/>
  <tableColumns count="6">
    <tableColumn id="2" name="Hoạt động" dataDxfId="11" totalsRowDxfId="10"/>
    <tableColumn id="7" name="Đến hạn Vào" dataDxfId="9" totalsRowDxfId="8"/>
    <tableColumn id="4" name="Ngân sách" dataDxfId="7" totalsRowDxfId="6"/>
    <tableColumn id="1" name="Đã thực hiện %" dataDxfId="5" totalsRowDxfId="4"/>
    <tableColumn id="6" name="Tiến độ" dataDxfId="3" totalsRowDxfId="2">
      <calculatedColumnFormula>tblToDoList[[#This Row],[Đã thực hiện %]]</calculatedColumnFormula>
    </tableColumn>
    <tableColumn id="5" name="Ghi chú" dataDxfId="1" totalsRowDxfId="0"/>
  </tableColumns>
  <tableStyleInfo name="Project To Do List" showFirstColumn="0" showLastColumn="0" showRowStripes="1" showColumnStripes="0"/>
  <extLst>
    <ext xmlns:x14="http://schemas.microsoft.com/office/spreadsheetml/2009/9/main" uri="{504A1905-F514-4f6f-8877-14C23A59335A}">
      <x14:table altText="Danh sách Việc cần Làm của Dự án" altTextSummary="Lưu trữ các thông tin của dự án như Hoạt động, Đến hạn vào, Ngân sách, % Hoàn thành, Tiến độ và Ghi chú."/>
    </ext>
  </extLst>
</table>
</file>

<file path=xl/theme/theme1.xml><?xml version="1.0" encoding="utf-8"?>
<a:theme xmlns:a="http://schemas.openxmlformats.org/drawingml/2006/main" name="Office Theme">
  <a:themeElements>
    <a:clrScheme name="Project To Do List">
      <a:dk1>
        <a:sysClr val="windowText" lastClr="000000"/>
      </a:dk1>
      <a:lt1>
        <a:sysClr val="window" lastClr="FFFFFF"/>
      </a:lt1>
      <a:dk2>
        <a:srgbClr val="000000"/>
      </a:dk2>
      <a:lt2>
        <a:srgbClr val="FFFFFF"/>
      </a:lt2>
      <a:accent1>
        <a:srgbClr val="2DA3B8"/>
      </a:accent1>
      <a:accent2>
        <a:srgbClr val="FFCC00"/>
      </a:accent2>
      <a:accent3>
        <a:srgbClr val="E68102"/>
      </a:accent3>
      <a:accent4>
        <a:srgbClr val="27C760"/>
      </a:accent4>
      <a:accent5>
        <a:srgbClr val="E5629E"/>
      </a:accent5>
      <a:accent6>
        <a:srgbClr val="9D7EBC"/>
      </a:accent6>
      <a:hlink>
        <a:srgbClr val="0072FF"/>
      </a:hlink>
      <a:folHlink>
        <a:srgbClr val="9D7EBC"/>
      </a:folHlink>
    </a:clrScheme>
    <a:fontScheme name="Project To Do List">
      <a:majorFont>
        <a:latin typeface="Georgi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I18"/>
  <sheetViews>
    <sheetView showGridLines="0" tabSelected="1" workbookViewId="0"/>
  </sheetViews>
  <sheetFormatPr defaultRowHeight="18.75" customHeight="1" x14ac:dyDescent="0.2"/>
  <cols>
    <col min="1" max="1" width="4" style="1" customWidth="1"/>
    <col min="2" max="2" width="20.42578125" style="1" customWidth="1"/>
    <col min="3" max="3" width="14.28515625" style="1" customWidth="1"/>
    <col min="4" max="4" width="13.5703125" style="1" customWidth="1"/>
    <col min="5" max="5" width="13.42578125" style="1" customWidth="1"/>
    <col min="6" max="6" width="15" style="1" customWidth="1"/>
    <col min="7" max="7" width="33.85546875" style="1" customWidth="1"/>
    <col min="8" max="8" width="4" style="1" customWidth="1"/>
    <col min="9" max="16384" width="9.140625" style="1"/>
  </cols>
  <sheetData>
    <row r="1" spans="2:9" ht="18.75" customHeight="1" x14ac:dyDescent="0.2">
      <c r="I1" s="1" t="s">
        <v>1</v>
      </c>
    </row>
    <row r="2" spans="2:9" ht="4.5" customHeight="1" x14ac:dyDescent="0.2">
      <c r="B2" s="2"/>
      <c r="C2" s="2"/>
      <c r="D2" s="2"/>
      <c r="E2" s="2"/>
      <c r="F2" s="2"/>
      <c r="G2" s="2"/>
      <c r="H2" s="1" t="s">
        <v>1</v>
      </c>
    </row>
    <row r="3" spans="2:9" ht="35.25" customHeight="1" x14ac:dyDescent="0.45">
      <c r="B3" s="3" t="s">
        <v>2</v>
      </c>
    </row>
    <row r="5" spans="2:9" ht="18.75" customHeight="1" x14ac:dyDescent="0.2">
      <c r="B5" s="4" t="s">
        <v>3</v>
      </c>
      <c r="E5" s="4" t="s">
        <v>4</v>
      </c>
      <c r="G5" s="5" t="s">
        <v>5</v>
      </c>
    </row>
    <row r="6" spans="2:9" s="11" customFormat="1" ht="19.5" customHeight="1" x14ac:dyDescent="0.25">
      <c r="B6" s="6" t="s">
        <v>0</v>
      </c>
      <c r="C6" s="7"/>
      <c r="D6" s="8"/>
      <c r="E6" s="9">
        <f ca="1">TODAY()+95</f>
        <v>41289</v>
      </c>
      <c r="F6" s="7"/>
      <c r="G6" s="10" t="s">
        <v>6</v>
      </c>
    </row>
    <row r="8" spans="2:9" s="11" customFormat="1" ht="24" customHeight="1" x14ac:dyDescent="0.2">
      <c r="B8" s="12" t="s">
        <v>7</v>
      </c>
      <c r="C8" s="12"/>
      <c r="D8" s="1"/>
      <c r="E8" s="1"/>
      <c r="F8" s="1"/>
      <c r="G8" s="1"/>
    </row>
    <row r="9" spans="2:9" ht="18.75" customHeight="1" x14ac:dyDescent="0.2">
      <c r="B9" s="13" t="s">
        <v>8</v>
      </c>
      <c r="C9" s="13" t="s">
        <v>9</v>
      </c>
      <c r="D9" s="14" t="s">
        <v>10</v>
      </c>
      <c r="E9" s="14" t="s">
        <v>11</v>
      </c>
      <c r="F9" s="13" t="s">
        <v>12</v>
      </c>
      <c r="G9" s="13" t="s">
        <v>13</v>
      </c>
      <c r="H9" s="1" t="s">
        <v>1</v>
      </c>
    </row>
    <row r="10" spans="2:9" ht="18.75" customHeight="1" x14ac:dyDescent="0.2">
      <c r="B10" s="13" t="s">
        <v>14</v>
      </c>
      <c r="C10" s="15">
        <f t="shared" ref="C10" ca="1" si="0">TODAY()-90</f>
        <v>41104</v>
      </c>
      <c r="D10" s="16">
        <v>990080</v>
      </c>
      <c r="E10" s="17">
        <v>0.25</v>
      </c>
      <c r="F10" s="17">
        <f>tblToDoList[[#This Row],[Đã thực hiện %]]</f>
        <v>0.25</v>
      </c>
      <c r="G10" s="13"/>
    </row>
    <row r="11" spans="2:9" ht="18.75" customHeight="1" x14ac:dyDescent="0.2">
      <c r="B11" s="13" t="s">
        <v>15</v>
      </c>
      <c r="C11" s="15">
        <f ca="1">TODAY()-2</f>
        <v>41192</v>
      </c>
      <c r="D11" s="16">
        <v>626080</v>
      </c>
      <c r="E11" s="17">
        <v>0.1</v>
      </c>
      <c r="F11" s="17">
        <f>tblToDoList[[#This Row],[Đã thực hiện %]]</f>
        <v>0.1</v>
      </c>
      <c r="G11" s="13"/>
    </row>
    <row r="12" spans="2:9" ht="18.75" customHeight="1" x14ac:dyDescent="0.2">
      <c r="B12" s="13" t="s">
        <v>16</v>
      </c>
      <c r="C12" s="15">
        <f ca="1">TODAY()-7</f>
        <v>41187</v>
      </c>
      <c r="D12" s="16">
        <v>892320</v>
      </c>
      <c r="E12" s="17">
        <v>0</v>
      </c>
      <c r="F12" s="17">
        <f>tblToDoList[[#This Row],[Đã thực hiện %]]</f>
        <v>0</v>
      </c>
      <c r="G12" s="13"/>
    </row>
    <row r="13" spans="2:9" ht="18.75" customHeight="1" x14ac:dyDescent="0.2">
      <c r="B13" s="13" t="s">
        <v>17</v>
      </c>
      <c r="C13" s="15">
        <f ca="1">TODAY()+20</f>
        <v>41214</v>
      </c>
      <c r="D13" s="16">
        <v>690560</v>
      </c>
      <c r="E13" s="17">
        <v>0.7</v>
      </c>
      <c r="F13" s="17">
        <f>tblToDoList[[#This Row],[Đã thực hiện %]]</f>
        <v>0.7</v>
      </c>
      <c r="G13" s="13"/>
    </row>
    <row r="14" spans="2:9" ht="18.75" customHeight="1" x14ac:dyDescent="0.2">
      <c r="B14" s="13" t="s">
        <v>18</v>
      </c>
      <c r="C14" s="15">
        <f ca="1">TODAY()+40</f>
        <v>41234</v>
      </c>
      <c r="D14" s="16">
        <v>979680</v>
      </c>
      <c r="E14" s="17">
        <v>0.1</v>
      </c>
      <c r="F14" s="17">
        <f>tblToDoList[[#This Row],[Đã thực hiện %]]</f>
        <v>0.1</v>
      </c>
      <c r="G14" s="13"/>
    </row>
    <row r="15" spans="2:9" ht="18.75" customHeight="1" x14ac:dyDescent="0.2">
      <c r="B15" s="13" t="s">
        <v>19</v>
      </c>
      <c r="C15" s="15">
        <f ca="1">TODAY()+45</f>
        <v>41239</v>
      </c>
      <c r="D15" s="16">
        <v>869440</v>
      </c>
      <c r="E15" s="17">
        <v>1</v>
      </c>
      <c r="F15" s="17">
        <f>tblToDoList[[#This Row],[Đã thực hiện %]]</f>
        <v>1</v>
      </c>
      <c r="G15" s="13"/>
    </row>
    <row r="16" spans="2:9" ht="18.75" customHeight="1" x14ac:dyDescent="0.2">
      <c r="B16" s="13" t="s">
        <v>20</v>
      </c>
      <c r="C16" s="15">
        <f ca="1">TODAY()+55</f>
        <v>41249</v>
      </c>
      <c r="D16" s="16">
        <v>312000</v>
      </c>
      <c r="E16" s="17">
        <v>0</v>
      </c>
      <c r="F16" s="17">
        <f>tblToDoList[[#This Row],[Đã thực hiện %]]</f>
        <v>0</v>
      </c>
      <c r="G16" s="13" t="s">
        <v>23</v>
      </c>
    </row>
    <row r="17" spans="2:7" ht="18.75" customHeight="1" x14ac:dyDescent="0.2">
      <c r="B17" s="13" t="s">
        <v>21</v>
      </c>
      <c r="C17" s="15">
        <f ca="1">TODAY()+70</f>
        <v>41264</v>
      </c>
      <c r="D17" s="16">
        <v>686400</v>
      </c>
      <c r="E17" s="17">
        <v>0.25</v>
      </c>
      <c r="F17" s="17">
        <f>tblToDoList[[#This Row],[Đã thực hiện %]]</f>
        <v>0.25</v>
      </c>
      <c r="G17" s="13"/>
    </row>
    <row r="18" spans="2:7" ht="18.75" customHeight="1" x14ac:dyDescent="0.2">
      <c r="B18" s="13" t="s">
        <v>22</v>
      </c>
      <c r="C18" s="15">
        <f ca="1">TODAY()+90</f>
        <v>41284</v>
      </c>
      <c r="D18" s="16">
        <v>734240</v>
      </c>
      <c r="E18" s="17">
        <v>0.5</v>
      </c>
      <c r="F18" s="17">
        <f>tblToDoList[[#This Row],[Đã thực hiện %]]</f>
        <v>0.5</v>
      </c>
      <c r="G18" s="13"/>
    </row>
  </sheetData>
  <conditionalFormatting sqref="B10:G18">
    <cfRule type="expression" dxfId="15" priority="13">
      <formula>($C10&gt;=valHStart)*($C10&lt;=valHEnd)</formula>
    </cfRule>
  </conditionalFormatting>
  <conditionalFormatting sqref="F10:F18">
    <cfRule type="dataBar" priority="18">
      <dataBar showValue="0">
        <cfvo type="min"/>
        <cfvo type="max"/>
        <color theme="0"/>
      </dataBar>
      <extLst>
        <ext xmlns:x14="http://schemas.microsoft.com/office/spreadsheetml/2009/9/main" uri="{B025F937-C7B1-47D3-B67F-A62EFF666E3E}">
          <x14:id>{D8A421BA-DDE3-4967-B9A3-45ACAB6CB0F5}</x14:id>
        </ext>
      </extLst>
    </cfRule>
  </conditionalFormatting>
  <dataValidations count="2">
    <dataValidation type="list" allowBlank="1" showInputMessage="1" sqref="G6">
      <formula1>lstToDoHighlights</formula1>
    </dataValidation>
    <dataValidation type="list" allowBlank="1" sqref="E10:E18">
      <formula1>"0%,10%,20%,25%,30%,35%,40%,45%,50%,55%,60%,65%,70%,75%,80%,85%,90%,95%,100%"</formula1>
    </dataValidation>
  </dataValidations>
  <pageMargins left="0.7" right="0.7" top="0.75" bottom="0.75" header="0.3" footer="0.3"/>
  <pageSetup scale="80"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8A421BA-DDE3-4967-B9A3-45ACAB6CB0F5}">
            <x14:dataBar minLength="0" maxLength="100" gradient="0">
              <x14:cfvo type="min"/>
              <x14:cfvo type="max"/>
              <x14:negativeFillColor rgb="FFFF0000"/>
              <x14:axisColor rgb="FF000000"/>
            </x14:dataBar>
          </x14:cfRule>
          <xm:sqref>F10:F18</xm:sqref>
        </x14:conditionalFormatting>
        <x14:conditionalFormatting xmlns:xm="http://schemas.microsoft.com/office/excel/2006/main">
          <x14:cfRule type="iconSet" priority="19" id="{2645DCD5-0397-4C10-8F80-F163C39C9F6D}">
            <x14:iconSet iconSet="3Symbols2" custom="1">
              <x14:cfvo type="percent">
                <xm:f>0</xm:f>
              </x14:cfvo>
              <x14:cfvo type="num">
                <xm:f>0</xm:f>
              </x14:cfvo>
              <x14:cfvo type="num">
                <xm:f>1</xm:f>
              </x14:cfvo>
              <x14:cfIcon iconSet="NoIcons" iconId="0"/>
              <x14:cfIcon iconSet="NoIcons" iconId="0"/>
              <x14:cfIcon iconSet="3Symbols2" iconId="2"/>
            </x14:iconSet>
          </x14:cfRule>
          <xm:sqref>E10:E18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499984740745262"/>
    <pageSetUpPr autoPageBreaks="0" fitToPage="1"/>
  </sheetPr>
  <dimension ref="B2:F20"/>
  <sheetViews>
    <sheetView showGridLines="0" workbookViewId="0"/>
  </sheetViews>
  <sheetFormatPr defaultRowHeight="18.75" customHeight="1" x14ac:dyDescent="0.2"/>
  <cols>
    <col min="1" max="1" width="4" style="20" customWidth="1"/>
    <col min="2" max="2" width="23.5703125" style="20" customWidth="1"/>
    <col min="3" max="3" width="40" style="20" customWidth="1"/>
    <col min="4" max="4" width="32.28515625" style="20" customWidth="1"/>
    <col min="5" max="5" width="36.28515625" style="20" customWidth="1"/>
    <col min="6" max="16384" width="9.140625" style="20"/>
  </cols>
  <sheetData>
    <row r="2" spans="2:6" s="1" customFormat="1" ht="4.5" customHeight="1" x14ac:dyDescent="0.2">
      <c r="B2" s="2"/>
      <c r="C2" s="2"/>
      <c r="D2" s="2"/>
      <c r="E2" s="2"/>
      <c r="F2" s="1" t="s">
        <v>1</v>
      </c>
    </row>
    <row r="3" spans="2:6" ht="30" customHeight="1" x14ac:dyDescent="0.35">
      <c r="B3" s="18" t="s">
        <v>24</v>
      </c>
      <c r="C3" s="19"/>
      <c r="D3" s="19"/>
      <c r="E3" s="19"/>
    </row>
    <row r="4" spans="2:6" ht="37.5" customHeight="1" x14ac:dyDescent="0.2">
      <c r="B4" s="38" t="s">
        <v>41</v>
      </c>
      <c r="C4" s="38"/>
      <c r="D4" s="38"/>
      <c r="E4" s="38"/>
    </row>
    <row r="5" spans="2:6" s="24" customFormat="1" ht="18.75" customHeight="1" x14ac:dyDescent="0.2">
      <c r="B5" s="21" t="s">
        <v>25</v>
      </c>
      <c r="C5" s="22"/>
      <c r="D5" s="22"/>
      <c r="E5" s="23" t="str">
        <f>B5</f>
        <v>Không Tô sáng</v>
      </c>
    </row>
    <row r="6" spans="2:6" s="24" customFormat="1" ht="18.75" customHeight="1" x14ac:dyDescent="0.2">
      <c r="B6" s="25" t="s">
        <v>26</v>
      </c>
      <c r="C6" s="26" t="s">
        <v>27</v>
      </c>
      <c r="D6" s="27" t="s">
        <v>28</v>
      </c>
      <c r="E6" s="28" t="s">
        <v>29</v>
      </c>
    </row>
    <row r="7" spans="2:6" s="24" customFormat="1" ht="18.75" customHeight="1" x14ac:dyDescent="0.2">
      <c r="B7" s="21" t="s">
        <v>33</v>
      </c>
      <c r="C7" s="22">
        <f ca="1">TODAY()-WEEKDAY(TODAY(),2)+1</f>
        <v>41190</v>
      </c>
      <c r="D7" s="22">
        <f ca="1">C7+6</f>
        <v>41196</v>
      </c>
      <c r="E7" s="23" t="str">
        <f ca="1">B7&amp;" ["&amp;TEXT(C7,"d mmm")&amp;" - "&amp;TEXT(D7,"d mmm")&amp;"]"</f>
        <v xml:space="preserve">     Tuần này [8 Thg10 - 14 Thg10]</v>
      </c>
    </row>
    <row r="8" spans="2:6" s="24" customFormat="1" ht="18.75" customHeight="1" x14ac:dyDescent="0.2">
      <c r="B8" s="29" t="s">
        <v>34</v>
      </c>
      <c r="C8" s="30">
        <f ca="1">EOMONTH(TODAY(),-1)+1</f>
        <v>41183</v>
      </c>
      <c r="D8" s="30">
        <f ca="1">EDATE(C8,1)-1</f>
        <v>41213</v>
      </c>
      <c r="E8" s="31" t="str">
        <f ca="1">B8&amp;" ["&amp;TEXT(C8,"d")&amp;" - "&amp;TEXT(D8,"d, mmm")&amp;"]"</f>
        <v xml:space="preserve">     Tháng này [1 - 31, Thg10]</v>
      </c>
    </row>
    <row r="9" spans="2:6" s="24" customFormat="1" ht="18.75" customHeight="1" x14ac:dyDescent="0.2">
      <c r="B9" s="21" t="s">
        <v>35</v>
      </c>
      <c r="C9" s="22">
        <f ca="1">DATE(YEAR(TODAY()),INT(MONTH(TODAY())/3)+1,1)</f>
        <v>41000</v>
      </c>
      <c r="D9" s="22">
        <f ca="1">EDATE(C9,4)-1</f>
        <v>41121</v>
      </c>
      <c r="E9" s="23" t="str">
        <f ca="1">B9&amp;" ["&amp;TEXT(C9,"d mmm")&amp;" - "&amp;TEXT(D9,"d mmm")&amp;"]"</f>
        <v xml:space="preserve">     Quý này [1 Thg4 - 31 Thg7]</v>
      </c>
    </row>
    <row r="10" spans="2:6" s="24" customFormat="1" ht="18.75" customHeight="1" x14ac:dyDescent="0.2">
      <c r="B10" s="29" t="s">
        <v>36</v>
      </c>
      <c r="C10" s="30">
        <f ca="1">DATE(YEAR(TODAY()),1,1)</f>
        <v>40909</v>
      </c>
      <c r="D10" s="30">
        <f ca="1">EDATE(C10,12)-1</f>
        <v>41274</v>
      </c>
      <c r="E10" s="31" t="str">
        <f ca="1">B10&amp;" ["&amp;TEXT(C10,"yyyy")&amp;"]"</f>
        <v xml:space="preserve">     Năm này [2012]</v>
      </c>
    </row>
    <row r="11" spans="2:6" s="24" customFormat="1" ht="18.75" customHeight="1" x14ac:dyDescent="0.2">
      <c r="B11" s="32" t="s">
        <v>26</v>
      </c>
      <c r="C11" s="22"/>
      <c r="D11" s="22"/>
      <c r="E11" s="33" t="str">
        <f>B11</f>
        <v>Khoảng</v>
      </c>
    </row>
    <row r="12" spans="2:6" s="24" customFormat="1" ht="18.75" customHeight="1" x14ac:dyDescent="0.2">
      <c r="B12" s="29" t="s">
        <v>37</v>
      </c>
      <c r="C12" s="30">
        <f ca="1">C7-7</f>
        <v>41183</v>
      </c>
      <c r="D12" s="30">
        <f ca="1">C12+6</f>
        <v>41189</v>
      </c>
      <c r="E12" s="31" t="str">
        <f ca="1">B12&amp;" ["&amp;TEXT(C12,"d mmm")&amp;" - "&amp;TEXT(D12,"d mmm")&amp;"]"</f>
        <v xml:space="preserve">     Tuần trước [1 Thg10 - 7 Thg10]</v>
      </c>
    </row>
    <row r="13" spans="2:6" s="24" customFormat="1" ht="18.75" customHeight="1" x14ac:dyDescent="0.2">
      <c r="B13" s="21" t="s">
        <v>38</v>
      </c>
      <c r="C13" s="22">
        <f ca="1">EDATE(C8,-1)</f>
        <v>41153</v>
      </c>
      <c r="D13" s="22">
        <f ca="1">EDATE(C13,1)-1</f>
        <v>41182</v>
      </c>
      <c r="E13" s="23" t="str">
        <f ca="1">B13&amp;" ["&amp;TEXT(C13,"d")&amp;" - "&amp;TEXT(D13,"d, mmm")&amp;"]"</f>
        <v xml:space="preserve">     Tháng trước [1 - 30, Thg9]</v>
      </c>
    </row>
    <row r="14" spans="2:6" s="24" customFormat="1" ht="18.75" customHeight="1" x14ac:dyDescent="0.2">
      <c r="B14" s="29" t="s">
        <v>39</v>
      </c>
      <c r="C14" s="30">
        <f ca="1">EDATE(C9,-3)</f>
        <v>40909</v>
      </c>
      <c r="D14" s="30">
        <f ca="1">EDATE(C14,3)-1</f>
        <v>40999</v>
      </c>
      <c r="E14" s="31" t="str">
        <f ca="1">B14&amp;" ["&amp;TEXT(C14,"d mmm")&amp;" - "&amp;TEXT(D14,"d mmm")&amp;"]"</f>
        <v xml:space="preserve">     Quý trước [1 Thg1 - 31 Thg3]</v>
      </c>
    </row>
    <row r="15" spans="2:6" s="24" customFormat="1" ht="18.75" customHeight="1" x14ac:dyDescent="0.2">
      <c r="B15" s="21" t="s">
        <v>40</v>
      </c>
      <c r="C15" s="22">
        <f ca="1">EDATE(C10,-12)</f>
        <v>40544</v>
      </c>
      <c r="D15" s="22">
        <f ca="1">EDATE(C15,12)-1</f>
        <v>40908</v>
      </c>
      <c r="E15" s="23" t="str">
        <f>B15</f>
        <v xml:space="preserve">     Năm trước</v>
      </c>
    </row>
    <row r="16" spans="2:6" ht="18.75" customHeight="1" x14ac:dyDescent="0.2">
      <c r="B16" s="29"/>
      <c r="C16" s="30"/>
      <c r="D16" s="30"/>
      <c r="E16" s="31"/>
    </row>
    <row r="17" spans="2:5" ht="18.75" customHeight="1" x14ac:dyDescent="0.2">
      <c r="B17" s="34" t="s">
        <v>30</v>
      </c>
      <c r="C17" s="39" t="e">
        <f ca="1">IFERROR(MATCH(HighlightActivities,lstToDoHighlights,0),"")-1</f>
        <v>#VALUE!</v>
      </c>
      <c r="D17" s="35" t="str">
        <f>HighlightActivities</f>
        <v xml:space="preserve">     Tuần này [18 tháng Sáu - 24 tháng Sáu]</v>
      </c>
      <c r="E17" s="35" t="b">
        <f ca="1">ISNUMBER(INDEX($C$6:$C$15,C17))</f>
        <v>0</v>
      </c>
    </row>
    <row r="18" spans="2:5" ht="18.75" customHeight="1" x14ac:dyDescent="0.2">
      <c r="B18" s="29" t="s">
        <v>32</v>
      </c>
      <c r="C18" s="30" t="str">
        <f ca="1">IFERROR(IF(C17=1,"",IF(E17,INDEX($C$6:$C$15,$C$17),"")),"")</f>
        <v/>
      </c>
      <c r="D18" s="31"/>
      <c r="E18" s="31"/>
    </row>
    <row r="19" spans="2:5" ht="18.75" customHeight="1" x14ac:dyDescent="0.2">
      <c r="B19" s="36" t="s">
        <v>31</v>
      </c>
      <c r="C19" s="37" t="str">
        <f ca="1">IFERROR(IF(C17=1,"",IF(E17,INDEX($D$6:$D$15,$C$17),"")),"")</f>
        <v/>
      </c>
      <c r="D19" s="35"/>
      <c r="E19" s="35"/>
    </row>
    <row r="20" spans="2:5" ht="18.75" customHeight="1" x14ac:dyDescent="0.2">
      <c r="B20" s="13"/>
      <c r="C20" s="13"/>
      <c r="D20" s="13"/>
      <c r="E20" s="13"/>
    </row>
  </sheetData>
  <mergeCells count="1">
    <mergeCell ref="B4:E4"/>
  </mergeCells>
  <pageMargins left="0.7" right="0.7" top="0.75" bottom="0.75" header="0.3" footer="0.3"/>
  <pageSetup scale="70" fitToHeight="0" orientation="portrait" r:id="rId1"/>
  <ignoredErrors>
    <ignoredError sqref="E8 E13" formula="1"/>
    <ignoredError sqref="C17"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Description xmlns="33d27e29-ff2e-41a1-ae47-f7a39f7606c1" xsi:nil="true"/>
    <AssetExpire xmlns="33d27e29-ff2e-41a1-ae47-f7a39f7606c1">2029-01-01T08:00:00+00:00</AssetExpire>
    <CampaignTagsTaxHTField0 xmlns="33d27e29-ff2e-41a1-ae47-f7a39f7606c1">
      <Terms xmlns="http://schemas.microsoft.com/office/infopath/2007/PartnerControls"/>
    </CampaignTagsTaxHTField0>
    <IntlLangReviewDate xmlns="33d27e29-ff2e-41a1-ae47-f7a39f7606c1" xsi:nil="true"/>
    <TPFriendlyName xmlns="33d27e29-ff2e-41a1-ae47-f7a39f7606c1" xsi:nil="true"/>
    <IntlLangReview xmlns="33d27e29-ff2e-41a1-ae47-f7a39f7606c1">false</IntlLangReview>
    <LocLastLocAttemptVersionLookup xmlns="33d27e29-ff2e-41a1-ae47-f7a39f7606c1">845884</LocLastLocAttemptVersionLookup>
    <PolicheckWords xmlns="33d27e29-ff2e-41a1-ae47-f7a39f7606c1" xsi:nil="true"/>
    <SubmitterId xmlns="33d27e29-ff2e-41a1-ae47-f7a39f7606c1" xsi:nil="true"/>
    <AcquiredFrom xmlns="33d27e29-ff2e-41a1-ae47-f7a39f7606c1">Internal MS</AcquiredFrom>
    <EditorialStatus xmlns="33d27e29-ff2e-41a1-ae47-f7a39f7606c1" xsi:nil="true"/>
    <Markets xmlns="33d27e29-ff2e-41a1-ae47-f7a39f7606c1"/>
    <OriginAsset xmlns="33d27e29-ff2e-41a1-ae47-f7a39f7606c1" xsi:nil="true"/>
    <AssetStart xmlns="33d27e29-ff2e-41a1-ae47-f7a39f7606c1">2012-06-28T22:28:16+00:00</AssetStart>
    <FriendlyTitle xmlns="33d27e29-ff2e-41a1-ae47-f7a39f7606c1" xsi:nil="true"/>
    <MarketSpecific xmlns="33d27e29-ff2e-41a1-ae47-f7a39f7606c1">false</MarketSpecific>
    <TPNamespace xmlns="33d27e29-ff2e-41a1-ae47-f7a39f7606c1" xsi:nil="true"/>
    <PublishStatusLookup xmlns="33d27e29-ff2e-41a1-ae47-f7a39f7606c1">
      <Value>71815</Value>
    </PublishStatusLookup>
    <APAuthor xmlns="33d27e29-ff2e-41a1-ae47-f7a39f7606c1">
      <UserInfo>
        <DisplayName/>
        <AccountId>2566</AccountId>
        <AccountType/>
      </UserInfo>
    </APAuthor>
    <TPCommandLine xmlns="33d27e29-ff2e-41a1-ae47-f7a39f7606c1" xsi:nil="true"/>
    <IntlLangReviewer xmlns="33d27e29-ff2e-41a1-ae47-f7a39f7606c1" xsi:nil="true"/>
    <OpenTemplate xmlns="33d27e29-ff2e-41a1-ae47-f7a39f7606c1">true</OpenTemplate>
    <CSXSubmissionDate xmlns="33d27e29-ff2e-41a1-ae47-f7a39f7606c1" xsi:nil="true"/>
    <TaxCatchAll xmlns="33d27e29-ff2e-41a1-ae47-f7a39f7606c1"/>
    <Manager xmlns="33d27e29-ff2e-41a1-ae47-f7a39f7606c1" xsi:nil="true"/>
    <NumericId xmlns="33d27e29-ff2e-41a1-ae47-f7a39f7606c1" xsi:nil="true"/>
    <ParentAssetId xmlns="33d27e29-ff2e-41a1-ae47-f7a39f7606c1" xsi:nil="true"/>
    <OriginalSourceMarket xmlns="33d27e29-ff2e-41a1-ae47-f7a39f7606c1">english</OriginalSourceMarket>
    <ApprovalStatus xmlns="33d27e29-ff2e-41a1-ae47-f7a39f7606c1">InProgress</ApprovalStatus>
    <TPComponent xmlns="33d27e29-ff2e-41a1-ae47-f7a39f7606c1" xsi:nil="true"/>
    <EditorialTags xmlns="33d27e29-ff2e-41a1-ae47-f7a39f7606c1" xsi:nil="true"/>
    <TPExecutable xmlns="33d27e29-ff2e-41a1-ae47-f7a39f7606c1" xsi:nil="true"/>
    <TPLaunchHelpLink xmlns="33d27e29-ff2e-41a1-ae47-f7a39f7606c1" xsi:nil="true"/>
    <LocComments xmlns="33d27e29-ff2e-41a1-ae47-f7a39f7606c1" xsi:nil="true"/>
    <LocRecommendedHandoff xmlns="33d27e29-ff2e-41a1-ae47-f7a39f7606c1" xsi:nil="true"/>
    <SourceTitle xmlns="33d27e29-ff2e-41a1-ae47-f7a39f7606c1" xsi:nil="true"/>
    <CSXUpdate xmlns="33d27e29-ff2e-41a1-ae47-f7a39f7606c1">false</CSXUpdate>
    <IntlLocPriority xmlns="33d27e29-ff2e-41a1-ae47-f7a39f7606c1" xsi:nil="true"/>
    <UAProjectedTotalWords xmlns="33d27e29-ff2e-41a1-ae47-f7a39f7606c1" xsi:nil="true"/>
    <AssetType xmlns="33d27e29-ff2e-41a1-ae47-f7a39f7606c1" xsi:nil="true"/>
    <MachineTranslated xmlns="33d27e29-ff2e-41a1-ae47-f7a39f7606c1">false</MachineTranslated>
    <OutputCachingOn xmlns="33d27e29-ff2e-41a1-ae47-f7a39f7606c1">false</OutputCachingOn>
    <TemplateStatus xmlns="33d27e29-ff2e-41a1-ae47-f7a39f7606c1">Complete</TemplateStatus>
    <IsSearchable xmlns="33d27e29-ff2e-41a1-ae47-f7a39f7606c1">false</IsSearchable>
    <ContentItem xmlns="33d27e29-ff2e-41a1-ae47-f7a39f7606c1" xsi:nil="true"/>
    <HandoffToMSDN xmlns="33d27e29-ff2e-41a1-ae47-f7a39f7606c1" xsi:nil="true"/>
    <ShowIn xmlns="33d27e29-ff2e-41a1-ae47-f7a39f7606c1">Show everywhere</ShowIn>
    <ThumbnailAssetId xmlns="33d27e29-ff2e-41a1-ae47-f7a39f7606c1" xsi:nil="true"/>
    <UALocComments xmlns="33d27e29-ff2e-41a1-ae47-f7a39f7606c1" xsi:nil="true"/>
    <UALocRecommendation xmlns="33d27e29-ff2e-41a1-ae47-f7a39f7606c1">Localize</UALocRecommendation>
    <LastModifiedDateTime xmlns="33d27e29-ff2e-41a1-ae47-f7a39f7606c1" xsi:nil="true"/>
    <LegacyData xmlns="33d27e29-ff2e-41a1-ae47-f7a39f7606c1" xsi:nil="true"/>
    <LocManualTestRequired xmlns="33d27e29-ff2e-41a1-ae47-f7a39f7606c1">false</LocManualTestRequired>
    <LocMarketGroupTiers2 xmlns="33d27e29-ff2e-41a1-ae47-f7a39f7606c1" xsi:nil="true"/>
    <ClipArtFilename xmlns="33d27e29-ff2e-41a1-ae47-f7a39f7606c1" xsi:nil="true"/>
    <TPApplication xmlns="33d27e29-ff2e-41a1-ae47-f7a39f7606c1" xsi:nil="true"/>
    <CSXHash xmlns="33d27e29-ff2e-41a1-ae47-f7a39f7606c1" xsi:nil="true"/>
    <DirectSourceMarket xmlns="33d27e29-ff2e-41a1-ae47-f7a39f7606c1">english</DirectSourceMarket>
    <PrimaryImageGen xmlns="33d27e29-ff2e-41a1-ae47-f7a39f7606c1">false</PrimaryImageGen>
    <PlannedPubDate xmlns="33d27e29-ff2e-41a1-ae47-f7a39f7606c1" xsi:nil="true"/>
    <CSXSubmissionMarket xmlns="33d27e29-ff2e-41a1-ae47-f7a39f7606c1" xsi:nil="true"/>
    <Downloads xmlns="33d27e29-ff2e-41a1-ae47-f7a39f7606c1">0</Downloads>
    <ArtSampleDocs xmlns="33d27e29-ff2e-41a1-ae47-f7a39f7606c1" xsi:nil="true"/>
    <TrustLevel xmlns="33d27e29-ff2e-41a1-ae47-f7a39f7606c1">1 Microsoft Managed Content</TrustLevel>
    <BlockPublish xmlns="33d27e29-ff2e-41a1-ae47-f7a39f7606c1">false</BlockPublish>
    <TPLaunchHelpLinkType xmlns="33d27e29-ff2e-41a1-ae47-f7a39f7606c1">Template</TPLaunchHelpLinkType>
    <LocalizationTagsTaxHTField0 xmlns="33d27e29-ff2e-41a1-ae47-f7a39f7606c1">
      <Terms xmlns="http://schemas.microsoft.com/office/infopath/2007/PartnerControls"/>
    </LocalizationTagsTaxHTField0>
    <BusinessGroup xmlns="33d27e29-ff2e-41a1-ae47-f7a39f7606c1" xsi:nil="true"/>
    <Providers xmlns="33d27e29-ff2e-41a1-ae47-f7a39f7606c1" xsi:nil="true"/>
    <TemplateTemplateType xmlns="33d27e29-ff2e-41a1-ae47-f7a39f7606c1">Excel Spreadsheet Template</TemplateTemplateType>
    <TimesCloned xmlns="33d27e29-ff2e-41a1-ae47-f7a39f7606c1" xsi:nil="true"/>
    <TPAppVersion xmlns="33d27e29-ff2e-41a1-ae47-f7a39f7606c1" xsi:nil="true"/>
    <VoteCount xmlns="33d27e29-ff2e-41a1-ae47-f7a39f7606c1" xsi:nil="true"/>
    <FeatureTagsTaxHTField0 xmlns="33d27e29-ff2e-41a1-ae47-f7a39f7606c1">
      <Terms xmlns="http://schemas.microsoft.com/office/infopath/2007/PartnerControls"/>
    </FeatureTagsTaxHTField0>
    <Provider xmlns="33d27e29-ff2e-41a1-ae47-f7a39f7606c1" xsi:nil="true"/>
    <UACurrentWords xmlns="33d27e29-ff2e-41a1-ae47-f7a39f7606c1" xsi:nil="true"/>
    <AssetId xmlns="33d27e29-ff2e-41a1-ae47-f7a39f7606c1">TP102929978</AssetId>
    <TPClientViewer xmlns="33d27e29-ff2e-41a1-ae47-f7a39f7606c1" xsi:nil="true"/>
    <DSATActionTaken xmlns="33d27e29-ff2e-41a1-ae47-f7a39f7606c1" xsi:nil="true"/>
    <APEditor xmlns="33d27e29-ff2e-41a1-ae47-f7a39f7606c1">
      <UserInfo>
        <DisplayName/>
        <AccountId xsi:nil="true"/>
        <AccountType/>
      </UserInfo>
    </APEditor>
    <TPInstallLocation xmlns="33d27e29-ff2e-41a1-ae47-f7a39f7606c1" xsi:nil="true"/>
    <OOCacheId xmlns="33d27e29-ff2e-41a1-ae47-f7a39f7606c1" xsi:nil="true"/>
    <IsDeleted xmlns="33d27e29-ff2e-41a1-ae47-f7a39f7606c1">false</IsDeleted>
    <PublishTargets xmlns="33d27e29-ff2e-41a1-ae47-f7a39f7606c1">OfficeOnlineVNext</PublishTargets>
    <ApprovalLog xmlns="33d27e29-ff2e-41a1-ae47-f7a39f7606c1" xsi:nil="true"/>
    <BugNumber xmlns="33d27e29-ff2e-41a1-ae47-f7a39f7606c1" xsi:nil="true"/>
    <CrawlForDependencies xmlns="33d27e29-ff2e-41a1-ae47-f7a39f7606c1">false</CrawlForDependencies>
    <InternalTagsTaxHTField0 xmlns="33d27e29-ff2e-41a1-ae47-f7a39f7606c1">
      <Terms xmlns="http://schemas.microsoft.com/office/infopath/2007/PartnerControls"/>
    </InternalTagsTaxHTField0>
    <LastHandOff xmlns="33d27e29-ff2e-41a1-ae47-f7a39f7606c1" xsi:nil="true"/>
    <Milestone xmlns="33d27e29-ff2e-41a1-ae47-f7a39f7606c1" xsi:nil="true"/>
    <OriginalRelease xmlns="33d27e29-ff2e-41a1-ae47-f7a39f7606c1">15</OriginalRelease>
    <RecommendationsModifier xmlns="33d27e29-ff2e-41a1-ae47-f7a39f7606c1" xsi:nil="true"/>
    <ScenarioTagsTaxHTField0 xmlns="33d27e29-ff2e-41a1-ae47-f7a39f7606c1">
      <Terms xmlns="http://schemas.microsoft.com/office/infopath/2007/PartnerControls"/>
    </ScenarioTagsTaxHTField0>
    <UANotes xmlns="33d27e29-ff2e-41a1-ae47-f7a39f7606c1" xsi:nil="true"/>
    <NumOfRatings xmlns="33d27e29-ff2e-41a1-ae47-f7a39f7606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TemplateFile" ma:contentTypeID="0x010100AFF56A22E162F645A87DF37DCD7CE6B30300551C514083F3BE438C342336EC41654F" ma:contentTypeVersion="16" ma:contentTypeDescription="Create a new document." ma:contentTypeScope="" ma:versionID="1626a88cf9243c940e1579bc8dfdd60e">
  <xsd:schema xmlns:xsd="http://www.w3.org/2001/XMLSchema" xmlns:xs="http://www.w3.org/2001/XMLSchema" xmlns:p="http://schemas.microsoft.com/office/2006/metadata/properties" xmlns:ns2="33d27e29-ff2e-41a1-ae47-f7a39f7606c1" targetNamespace="http://schemas.microsoft.com/office/2006/metadata/properties" ma:root="true" ma:fieldsID="afaff782cfd6a48151121d6c795b64d9" ns2:_="">
    <xsd:import namespace="33d27e29-ff2e-41a1-ae47-f7a39f7606c1"/>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OfRatings"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27e29-ff2e-41a1-ae47-f7a39f7606c1"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1458372-b302-4d58-bc2c-e2d2a6eb91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4484C83-A176-47AF-A578-30038BF6400C}" ma:internalName="CSXSubmissionMarket" ma:readOnly="false" ma:showField="MarketName" ma:web="33d27e29-ff2e-41a1-ae47-f7a39f7606c1">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40a2c693-95b3-47d4-ade4-fcf69fc9c2b9}"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4605676C-2DF5-496F-A7C3-826740C2CAA6}" ma:internalName="InProjectListLookup" ma:readOnly="true" ma:showField="InProjectLis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b5837cd3-1e97-42f9-87ab-797680c5205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4605676C-2DF5-496F-A7C3-826740C2CAA6}" ma:internalName="LastCompleteVersionLookup" ma:readOnly="true" ma:showField="LastComplete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4605676C-2DF5-496F-A7C3-826740C2CAA6}" ma:internalName="LastPreviewErrorLookup" ma:readOnly="true" ma:showField="LastPreview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4605676C-2DF5-496F-A7C3-826740C2CAA6}" ma:internalName="LastPreviewResultLookup" ma:readOnly="true" ma:showField="LastPreview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4605676C-2DF5-496F-A7C3-826740C2CAA6}" ma:internalName="LastPreviewAttemptDateLookup" ma:readOnly="true" ma:showField="LastPreview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4605676C-2DF5-496F-A7C3-826740C2CAA6}" ma:internalName="LastPreviewedByLookup" ma:readOnly="true" ma:showField="LastPreview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4605676C-2DF5-496F-A7C3-826740C2CAA6}" ma:internalName="LastPreviewTimeLookup" ma:readOnly="true" ma:showField="LastPreview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4605676C-2DF5-496F-A7C3-826740C2CAA6}" ma:internalName="LastPreviewVersionLookup" ma:readOnly="true" ma:showField="LastPreview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4605676C-2DF5-496F-A7C3-826740C2CAA6}" ma:internalName="LastPublishErrorLookup" ma:readOnly="true" ma:showField="LastPublishError"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4605676C-2DF5-496F-A7C3-826740C2CAA6}" ma:internalName="LastPublishResultLookup" ma:readOnly="true" ma:showField="LastPublishResult"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4605676C-2DF5-496F-A7C3-826740C2CAA6}" ma:internalName="LastPublishAttemptDateLookup" ma:readOnly="true" ma:showField="LastPublishAttemptDat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4605676C-2DF5-496F-A7C3-826740C2CAA6}" ma:internalName="LastPublishedByLookup" ma:readOnly="true" ma:showField="LastPublishedBy"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4605676C-2DF5-496F-A7C3-826740C2CAA6}" ma:internalName="LastPublishTimeLookup" ma:readOnly="true" ma:showField="LastPublishTi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4605676C-2DF5-496F-A7C3-826740C2CAA6}" ma:internalName="LastPublishVersionLookup" ma:readOnly="true" ma:showField="LastPublishVersion"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98BA3ABF-8479-4CBD-9C41-69DB839BF302}" ma:internalName="LocLastLocAttemptVersionLookup" ma:readOnly="false" ma:showField="LastLocAttemptVersion" ma:web="33d27e29-ff2e-41a1-ae47-f7a39f7606c1">
      <xsd:simpleType>
        <xsd:restriction base="dms:Lookup"/>
      </xsd:simpleType>
    </xsd:element>
    <xsd:element name="LocLastLocAttemptVersionTypeLookup" ma:index="71" nillable="true" ma:displayName="Loc Last Loc Attempt Version Type" ma:default="" ma:list="{98BA3ABF-8479-4CBD-9C41-69DB839BF302}" ma:internalName="LocLastLocAttemptVersionTypeLookup" ma:readOnly="true" ma:showField="LastLocAttemptVersionType" ma:web="33d27e29-ff2e-41a1-ae47-f7a39f7606c1">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98BA3ABF-8479-4CBD-9C41-69DB839BF302}" ma:internalName="LocNewPublishedVersionLookup" ma:readOnly="true" ma:showField="NewPublishedVersion" ma:web="33d27e29-ff2e-41a1-ae47-f7a39f7606c1">
      <xsd:simpleType>
        <xsd:restriction base="dms:Lookup"/>
      </xsd:simpleType>
    </xsd:element>
    <xsd:element name="LocOverallHandbackStatusLookup" ma:index="75" nillable="true" ma:displayName="Loc Overall Handback Status" ma:default="" ma:list="{98BA3ABF-8479-4CBD-9C41-69DB839BF302}" ma:internalName="LocOverallHandbackStatusLookup" ma:readOnly="true" ma:showField="OverallHandbackStatus" ma:web="33d27e29-ff2e-41a1-ae47-f7a39f7606c1">
      <xsd:simpleType>
        <xsd:restriction base="dms:Lookup"/>
      </xsd:simpleType>
    </xsd:element>
    <xsd:element name="LocOverallLocStatusLookup" ma:index="76" nillable="true" ma:displayName="Loc Overall Localize Status" ma:default="" ma:list="{98BA3ABF-8479-4CBD-9C41-69DB839BF302}" ma:internalName="LocOverallLocStatusLookup" ma:readOnly="true" ma:showField="OverallLocStatus" ma:web="33d27e29-ff2e-41a1-ae47-f7a39f7606c1">
      <xsd:simpleType>
        <xsd:restriction base="dms:Lookup"/>
      </xsd:simpleType>
    </xsd:element>
    <xsd:element name="LocOverallPreviewStatusLookup" ma:index="77" nillable="true" ma:displayName="Loc Overall Preview Status" ma:default="" ma:list="{98BA3ABF-8479-4CBD-9C41-69DB839BF302}" ma:internalName="LocOverallPreviewStatusLookup" ma:readOnly="true" ma:showField="OverallPreviewStatus" ma:web="33d27e29-ff2e-41a1-ae47-f7a39f7606c1">
      <xsd:simpleType>
        <xsd:restriction base="dms:Lookup"/>
      </xsd:simpleType>
    </xsd:element>
    <xsd:element name="LocOverallPublishStatusLookup" ma:index="78" nillable="true" ma:displayName="Loc Overall Publish Status" ma:default="" ma:list="{98BA3ABF-8479-4CBD-9C41-69DB839BF302}" ma:internalName="LocOverallPublishStatusLookup" ma:readOnly="true" ma:showField="OverallPublishStatus" ma:web="33d27e29-ff2e-41a1-ae47-f7a39f7606c1">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98BA3ABF-8479-4CBD-9C41-69DB839BF302}" ma:internalName="LocProcessedForHandoffsLookup" ma:readOnly="true" ma:showField="ProcessedForHandoffs" ma:web="33d27e29-ff2e-41a1-ae47-f7a39f7606c1">
      <xsd:simpleType>
        <xsd:restriction base="dms:Lookup"/>
      </xsd:simpleType>
    </xsd:element>
    <xsd:element name="LocProcessedForMarketsLookup" ma:index="81" nillable="true" ma:displayName="Loc Processed For Markets" ma:default="" ma:list="{98BA3ABF-8479-4CBD-9C41-69DB839BF302}" ma:internalName="LocProcessedForMarketsLookup" ma:readOnly="true" ma:showField="ProcessedForMarkets" ma:web="33d27e29-ff2e-41a1-ae47-f7a39f7606c1">
      <xsd:simpleType>
        <xsd:restriction base="dms:Lookup"/>
      </xsd:simpleType>
    </xsd:element>
    <xsd:element name="LocPublishedDependentAssetsLookup" ma:index="82" nillable="true" ma:displayName="Loc Published Dependent Assets" ma:default="" ma:list="{98BA3ABF-8479-4CBD-9C41-69DB839BF302}" ma:internalName="LocPublishedDependentAssetsLookup" ma:readOnly="true" ma:showField="PublishedDependentAssets" ma:web="33d27e29-ff2e-41a1-ae47-f7a39f7606c1">
      <xsd:simpleType>
        <xsd:restriction base="dms:Lookup"/>
      </xsd:simpleType>
    </xsd:element>
    <xsd:element name="LocPublishedLinkedAssetsLookup" ma:index="83" nillable="true" ma:displayName="Loc Published Linked Assets" ma:default="" ma:list="{98BA3ABF-8479-4CBD-9C41-69DB839BF302}" ma:internalName="LocPublishedLinkedAssetsLookup" ma:readOnly="true" ma:showField="PublishedLinkedAssets" ma:web="33d27e29-ff2e-41a1-ae47-f7a39f7606c1">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137a4b20-f2cf-4b3e-bc77-ed4fa311d877}"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scription="Leave blank to show in all markets" ma:list="{E4484C83-A176-47AF-A578-30038BF6400C}" ma:internalName="Markets" ma:readOnly="false" ma:showField="MarketName"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OfRatings" ma:index="94" nillable="true" ma:displayName="Number of Ratings" ma:default="" ma:internalName="NumOfRatings" ma:readOnly="fals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4605676C-2DF5-496F-A7C3-826740C2CAA6}" ma:internalName="NumOfRatingsLookup" ma:readOnly="true" ma:showField="NumOfRating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4605676C-2DF5-496F-A7C3-826740C2CAA6}" ma:internalName="PublishStatusLookup" ma:readOnly="false" ma:showField="PublishStatus"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16dd6e65-41a6-47ca-b156-ea2d11323e14}"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a62d9993-7475-44a7-b6ba-9ab810b3b50a}" ma:internalName="TaxCatchAll" ma:showField="CatchAllData"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a62d9993-7475-44a7-b6ba-9ab810b3b50a}" ma:internalName="TaxCatchAllLabel" ma:readOnly="true" ma:showField="CatchAllDataLabel" ma:web="33d27e29-ff2e-41a1-ae47-f7a39f7606c1">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F02D07-3E8E-42F6-87EB-ADD8997F01FC}"/>
</file>

<file path=customXml/itemProps2.xml><?xml version="1.0" encoding="utf-8"?>
<ds:datastoreItem xmlns:ds="http://schemas.openxmlformats.org/officeDocument/2006/customXml" ds:itemID="{CF14A3F8-E631-45ED-BAB0-F6B4C56D5460}"/>
</file>

<file path=customXml/itemProps3.xml><?xml version="1.0" encoding="utf-8"?>
<ds:datastoreItem xmlns:ds="http://schemas.openxmlformats.org/officeDocument/2006/customXml" ds:itemID="{A0209849-F6CD-40B5-A6D7-B7E45B7A7B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2</vt:i4>
      </vt:variant>
      <vt:variant>
        <vt:lpstr>Phạm vi có Tên</vt:lpstr>
      </vt:variant>
      <vt:variant>
        <vt:i4>4</vt:i4>
      </vt:variant>
    </vt:vector>
  </HeadingPairs>
  <TitlesOfParts>
    <vt:vector size="6" baseType="lpstr">
      <vt:lpstr>D.S Việc cần làm Dự án 1</vt:lpstr>
      <vt:lpstr>Thiết đặt&amp; Tính toán</vt:lpstr>
      <vt:lpstr>HighlightActivities</vt:lpstr>
      <vt:lpstr>lstToDoHighlights</vt:lpstr>
      <vt:lpstr>valHEnd</vt:lpstr>
      <vt:lpstr>valHStart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Hosek</dc:creator>
  <cp:lastModifiedBy>Chutipa Mongkolthananont</cp:lastModifiedBy>
  <dcterms:created xsi:type="dcterms:W3CDTF">2012-06-20T19:13:14Z</dcterms:created>
  <dcterms:modified xsi:type="dcterms:W3CDTF">2012-10-12T07:52:01Z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0x010100AFF56A22E162F645A87DF37DCD7CE6B30300551C514083F3BE438C342336EC41654F</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