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31"/>
  <workbookPr codeName="ThisWorkbook"/>
  <mc:AlternateContent xmlns:mc="http://schemas.openxmlformats.org/markup-compatibility/2006">
    <mc:Choice Requires="x15">
      <x15ac:absPath xmlns:x15ac="http://schemas.microsoft.com/office/spreadsheetml/2010/11/ac" url="\\Deli\projects\Office_Online\technicians\IMartisek\Bugs\bugfixing\vi-vn\target\"/>
    </mc:Choice>
  </mc:AlternateContent>
  <bookViews>
    <workbookView xWindow="0" yWindow="0" windowWidth="21600" windowHeight="9510"/>
  </bookViews>
  <sheets>
    <sheet name="Danh sách Thực phẩm" sheetId="1" r:id="rId1"/>
  </sheets>
  <definedNames>
    <definedName name="Danh_mục_1">'Danh sách Thực phẩm'!$D$2</definedName>
    <definedName name="Danh_mục_1_Tổng">'Danh sách Thực phẩm'!$D$3</definedName>
    <definedName name="Danh_mục_2">'Danh sách Thực phẩm'!$E$2</definedName>
    <definedName name="Danh_mục_2_Tổng">'Danh sách Thực phẩm'!$E$3</definedName>
    <definedName name="Danh_mục_3">'Danh sách Thực phẩm'!$F$2</definedName>
    <definedName name="Danh_mục_3_Tổng">'Danh sách Thực phẩm'!$F$3</definedName>
    <definedName name="Danh_mục_4">'Danh sách Thực phẩm'!$G$2</definedName>
    <definedName name="Danh_mục_4_Tổng">'Danh sách Thực phẩm'!$G$3</definedName>
    <definedName name="Danh_mục_5">'Danh sách Thực phẩm'!$H$2</definedName>
    <definedName name="Danh_mục_5_Tổng">'Danh sách Thực phẩm'!$H$3</definedName>
    <definedName name="_xlnm.Print_Titles" localSheetId="0">'Danh sách Thực phẩm'!$5:$5</definedName>
    <definedName name="Tiêu_đề_Cột_1">Danh_sách_Thực_phẩm[[#Headers],[ĐÃ XONG?]]</definedName>
    <definedName name="Tổng_Cuối">SUM(Danh_sách_Thực_phẩm[TỔNG])</definedName>
    <definedName name="Tra_cứu_Danh_mục">'Danh sách Thực phẩm'!$D$2:$H$2</definedName>
    <definedName name="Vùng_Tiêu_đề_Cột_1..J3.1">'Danh sách Thực phẩm'!$D$2</definedName>
  </definedNames>
  <calcPr calcId="171027"/>
</workbook>
</file>

<file path=xl/calcChain.xml><?xml version="1.0" encoding="utf-8"?>
<calcChain xmlns="http://schemas.openxmlformats.org/spreadsheetml/2006/main">
  <c r="I4" i="1" l="1"/>
  <c r="I7" i="1" l="1"/>
  <c r="I8" i="1"/>
  <c r="I9" i="1"/>
  <c r="I10" i="1"/>
  <c r="I11" i="1"/>
  <c r="I12" i="1"/>
  <c r="I13" i="1"/>
  <c r="I14" i="1"/>
  <c r="I15" i="1"/>
  <c r="I16" i="1"/>
  <c r="I17" i="1"/>
  <c r="I18" i="1"/>
  <c r="I19" i="1"/>
  <c r="I20" i="1"/>
  <c r="I21" i="1"/>
  <c r="I22" i="1"/>
  <c r="I23" i="1"/>
  <c r="I6" i="1"/>
  <c r="D3" i="1" s="1"/>
  <c r="H3" i="1"/>
  <c r="G3" i="1"/>
  <c r="E3" i="1" l="1"/>
  <c r="I3" i="1"/>
  <c r="F3" i="1"/>
</calcChain>
</file>

<file path=xl/sharedStrings.xml><?xml version="1.0" encoding="utf-8"?>
<sst xmlns="http://schemas.openxmlformats.org/spreadsheetml/2006/main" count="103" uniqueCount="54">
  <si>
    <t>DANH SÁCH
THỰC PHẨM</t>
  </si>
  <si>
    <t>Tùy chỉnh danh sách! Thay thế các mục nhập ở trên bằng các mục của riêng bạn để theo dõi các danh mục được bạn sử dụng thường xuyên nhất.</t>
  </si>
  <si>
    <t>ĐÃ XONG?</t>
  </si>
  <si>
    <t>Có</t>
  </si>
  <si>
    <t>MỤC</t>
  </si>
  <si>
    <t>Đào</t>
  </si>
  <si>
    <t>Táo</t>
  </si>
  <si>
    <t>Chuối</t>
  </si>
  <si>
    <t>Rau diếp</t>
  </si>
  <si>
    <t>Cà chua</t>
  </si>
  <si>
    <t>Bí đao</t>
  </si>
  <si>
    <t>Cần tây</t>
  </si>
  <si>
    <t>Dưa chuột</t>
  </si>
  <si>
    <t>Nấm</t>
  </si>
  <si>
    <t xml:space="preserve">Sữa </t>
  </si>
  <si>
    <t>Phô mai</t>
  </si>
  <si>
    <t>Trứng</t>
  </si>
  <si>
    <t>Phô mai tươi</t>
  </si>
  <si>
    <t>Kem chua</t>
  </si>
  <si>
    <t>Sữa chua</t>
  </si>
  <si>
    <t>Thịt bò</t>
  </si>
  <si>
    <t>Cá hồi Hoang dã</t>
  </si>
  <si>
    <t>Càng cua Hoàng đế Alaska</t>
  </si>
  <si>
    <t>VƯỜN</t>
  </si>
  <si>
    <t>CỬA HÀNG</t>
  </si>
  <si>
    <t>Vườn nho Coho</t>
  </si>
  <si>
    <t>Nhà nhập khẩu Trên toàn Thế giới</t>
  </si>
  <si>
    <t>Thị trường</t>
  </si>
  <si>
    <t>Chủ trại trong Khu vực</t>
  </si>
  <si>
    <t>Thị trường của Chủ trại</t>
  </si>
  <si>
    <t>Thị trường Cá</t>
  </si>
  <si>
    <t>THỰC PHẨM</t>
  </si>
  <si>
    <t>DANH MỤC</t>
  </si>
  <si>
    <t>KHÁC</t>
  </si>
  <si>
    <t>THỊ TRƯỜNG KHU VỰC</t>
  </si>
  <si>
    <t>GIAO HÀNG TẬN NHÀ</t>
  </si>
  <si>
    <t>SL</t>
  </si>
  <si>
    <t>ĐƠN VỊ</t>
  </si>
  <si>
    <t>lbs</t>
  </si>
  <si>
    <t>bó</t>
  </si>
  <si>
    <t>người</t>
  </si>
  <si>
    <t>một</t>
  </si>
  <si>
    <t>gal</t>
  </si>
  <si>
    <t>doz</t>
  </si>
  <si>
    <t>16 oz</t>
  </si>
  <si>
    <t>8 oz</t>
  </si>
  <si>
    <t>ĐƠN GIÁ</t>
  </si>
  <si>
    <t>TỔNG CUỐI</t>
  </si>
  <si>
    <t>TỔNG</t>
  </si>
  <si>
    <t>GHI CHÚ</t>
  </si>
  <si>
    <t>Có phiếu mua hàng</t>
  </si>
  <si>
    <t>Nhiều phô mai tảng</t>
  </si>
  <si>
    <t>Mật ong Hy lạp</t>
  </si>
  <si>
    <t>Thịt xông khói cuộn thịt thăn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</si>
</sst>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_(* #,##0.00_);_(* \(#,##0.00\);_(* &quot;-&quot;??_);_(@_)"/>
    <numFmt numFmtId="166" formatCode="&quot;$&quot;#,##0.00;[Red]&quot;$&quot;#,##0.00"/>
    <numFmt numFmtId="167" formatCode="#,##0.00\ &quot;₫&quot;"/>
  </numFmts>
  <fonts count="8" x14ac:knownFonts="1">
    <font>
      <sz val="11"/>
      <color theme="3"/>
      <name val="Tahoma"/>
      <family val="2"/>
      <scheme val="minor"/>
    </font>
    <font>
      <sz val="11"/>
      <color theme="0"/>
      <name val="Tahoma"/>
      <family val="2"/>
      <scheme val="minor"/>
    </font>
    <font>
      <sz val="16"/>
      <color theme="0"/>
      <name val="Tahoma"/>
      <family val="2"/>
      <scheme val="minor"/>
    </font>
    <font>
      <sz val="11"/>
      <color theme="3"/>
      <name val="Tahoma"/>
      <family val="2"/>
      <scheme val="minor"/>
    </font>
    <font>
      <sz val="28"/>
      <color theme="0"/>
      <name val="Tahoma"/>
      <family val="2"/>
      <scheme val="major"/>
    </font>
    <font>
      <sz val="11"/>
      <color theme="0"/>
      <name val="Tahoma"/>
      <family val="2"/>
      <scheme val="major"/>
    </font>
    <font>
      <sz val="11"/>
      <color theme="3"/>
      <name val="Tahoma"/>
      <family val="2"/>
      <scheme val="major"/>
    </font>
    <font>
      <b/>
      <sz val="11"/>
      <color rgb="FF3F3F3F"/>
      <name val="Tahoma"/>
      <family val="2"/>
      <scheme val="minor"/>
    </font>
  </fonts>
  <fills count="11">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5" tint="-0.499984740745262"/>
        <bgColor indexed="64"/>
      </patternFill>
    </fill>
    <fill>
      <patternFill patternType="solid">
        <fgColor theme="9"/>
        <bgColor indexed="64"/>
      </patternFill>
    </fill>
    <fill>
      <patternFill patternType="solid">
        <fgColor theme="4"/>
      </patternFill>
    </fill>
    <fill>
      <patternFill patternType="solid">
        <fgColor rgb="FFF2F2F2"/>
      </patternFill>
    </fill>
    <fill>
      <patternFill patternType="solid">
        <fgColor theme="3"/>
        <bgColor indexed="64"/>
      </patternFill>
    </fill>
  </fills>
  <borders count="5">
    <border>
      <left/>
      <right/>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style="thick">
        <color theme="0"/>
      </right>
      <top/>
      <bottom/>
      <diagonal/>
    </border>
    <border>
      <left style="thin">
        <color rgb="FF3F3F3F"/>
      </left>
      <right style="thin">
        <color rgb="FF3F3F3F"/>
      </right>
      <top style="thin">
        <color rgb="FF3F3F3F"/>
      </top>
      <bottom style="thin">
        <color rgb="FF3F3F3F"/>
      </bottom>
      <diagonal/>
    </border>
  </borders>
  <cellStyleXfs count="20">
    <xf numFmtId="0" fontId="0" fillId="0" borderId="0" applyNumberFormat="0" applyBorder="0" applyProtection="0">
      <alignment horizontal="left" vertical="center" wrapText="1"/>
    </xf>
    <xf numFmtId="0" fontId="5" fillId="6" borderId="1" applyNumberFormat="0" applyProtection="0">
      <alignment horizontal="center" wrapText="1"/>
    </xf>
    <xf numFmtId="0" fontId="4" fillId="2" borderId="0" applyNumberFormat="0" applyBorder="0" applyProtection="0">
      <alignment horizontal="left" vertical="center" wrapText="1"/>
    </xf>
    <xf numFmtId="165" fontId="3" fillId="0" borderId="0" applyFont="0" applyFill="0" applyBorder="0" applyAlignment="0" applyProtection="0"/>
    <xf numFmtId="164" fontId="3" fillId="0" borderId="0" applyFont="0" applyFill="0" applyBorder="0" applyAlignment="0" applyProtection="0"/>
    <xf numFmtId="167" fontId="2" fillId="0" borderId="2" applyFill="0" applyProtection="0">
      <alignment horizontal="center" vertical="top"/>
    </xf>
    <xf numFmtId="167" fontId="3" fillId="0" borderId="0" applyFont="0" applyFill="0" applyBorder="0" applyProtection="0">
      <alignment horizontal="right" vertical="center" indent="3"/>
    </xf>
    <xf numFmtId="9" fontId="3" fillId="0" borderId="0" applyFont="0" applyFill="0" applyBorder="0" applyAlignment="0" applyProtection="0"/>
    <xf numFmtId="0" fontId="1" fillId="3" borderId="1" applyNumberFormat="0" applyProtection="0">
      <alignment horizontal="center" wrapText="1"/>
    </xf>
    <xf numFmtId="0" fontId="1" fillId="4" borderId="1" applyNumberFormat="0" applyProtection="0">
      <alignment horizontal="center" wrapText="1"/>
    </xf>
    <xf numFmtId="0" fontId="1" fillId="5" borderId="1" applyNumberFormat="0" applyProtection="0">
      <alignment horizontal="center" wrapText="1"/>
    </xf>
    <xf numFmtId="0" fontId="1" fillId="2" borderId="0" applyNumberFormat="0" applyProtection="0">
      <alignment horizontal="right" vertical="center" indent="16"/>
    </xf>
    <xf numFmtId="0" fontId="1" fillId="10" borderId="1" applyNumberFormat="0" applyProtection="0">
      <alignment horizontal="center" wrapText="1"/>
    </xf>
    <xf numFmtId="0" fontId="1" fillId="7" borderId="1">
      <alignment horizontal="center" wrapText="1"/>
    </xf>
    <xf numFmtId="0" fontId="3" fillId="0" borderId="0" applyNumberFormat="0" applyFont="0" applyFill="0" applyBorder="0">
      <alignment horizontal="center" vertical="center"/>
    </xf>
    <xf numFmtId="0" fontId="6" fillId="0" borderId="0" applyNumberFormat="0" applyFill="0" applyBorder="0" applyAlignment="0" applyProtection="0">
      <alignment vertical="center" wrapText="1"/>
    </xf>
    <xf numFmtId="0" fontId="3" fillId="0" borderId="0" applyNumberFormat="0" applyFill="0" applyBorder="0" applyAlignment="0" applyProtection="0">
      <alignment vertical="center" wrapText="1"/>
    </xf>
    <xf numFmtId="0" fontId="1" fillId="8" borderId="0" applyNumberFormat="0" applyProtection="0">
      <alignment horizontal="center" vertical="center"/>
    </xf>
    <xf numFmtId="0" fontId="7" fillId="9" borderId="4" applyNumberFormat="0" applyAlignment="0" applyProtection="0"/>
    <xf numFmtId="166" fontId="2" fillId="10" borderId="2" applyProtection="0">
      <alignment horizontal="center" vertical="top"/>
    </xf>
  </cellStyleXfs>
  <cellXfs count="30">
    <xf numFmtId="0" fontId="0" fillId="0" borderId="0" xfId="0">
      <alignment horizontal="left" vertical="center" wrapText="1"/>
    </xf>
    <xf numFmtId="0" fontId="0" fillId="0" borderId="0" xfId="0" applyFill="1" applyProtection="1">
      <alignment horizontal="left" vertical="center" wrapText="1"/>
    </xf>
    <xf numFmtId="167" fontId="2" fillId="6" borderId="2" xfId="5" applyFill="1" applyProtection="1">
      <alignment horizontal="center" vertical="top"/>
    </xf>
    <xf numFmtId="167" fontId="2" fillId="3" borderId="2" xfId="5" applyFill="1" applyProtection="1">
      <alignment horizontal="center" vertical="top"/>
    </xf>
    <xf numFmtId="167" fontId="2" fillId="5" borderId="2" xfId="5" applyFill="1" applyProtection="1">
      <alignment horizontal="center" vertical="top"/>
    </xf>
    <xf numFmtId="167" fontId="2" fillId="7" borderId="2" xfId="5" applyFill="1" applyProtection="1">
      <alignment horizontal="center" vertical="top"/>
    </xf>
    <xf numFmtId="0" fontId="0" fillId="0" borderId="0" xfId="0" applyFont="1" applyProtection="1">
      <alignment horizontal="left" vertical="center" wrapText="1"/>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0" xfId="0" applyProtection="1">
      <alignment horizontal="left" vertical="center" wrapText="1"/>
    </xf>
    <xf numFmtId="167" fontId="2" fillId="4" borderId="2" xfId="5" applyFill="1" applyProtection="1">
      <alignment horizontal="center" vertical="top"/>
    </xf>
    <xf numFmtId="0" fontId="1" fillId="3" borderId="1" xfId="8" applyProtection="1">
      <alignment horizontal="center" wrapText="1"/>
    </xf>
    <xf numFmtId="0" fontId="1" fillId="7" borderId="1" xfId="13">
      <alignment horizontal="center" wrapText="1"/>
    </xf>
    <xf numFmtId="0" fontId="5" fillId="6" borderId="1" xfId="1" applyProtection="1">
      <alignment horizontal="center" wrapText="1"/>
    </xf>
    <xf numFmtId="0" fontId="1" fillId="4" borderId="1" xfId="9" applyProtection="1">
      <alignment horizontal="center" wrapText="1"/>
    </xf>
    <xf numFmtId="0" fontId="1" fillId="5" borderId="1" xfId="10" applyProtection="1">
      <alignment horizontal="center" wrapText="1"/>
    </xf>
    <xf numFmtId="0" fontId="1" fillId="10" borderId="1" xfId="12" applyProtection="1">
      <alignment horizontal="center" wrapText="1"/>
    </xf>
    <xf numFmtId="0" fontId="1" fillId="8" borderId="0" xfId="17" applyProtection="1">
      <alignment horizontal="center" vertical="center"/>
    </xf>
    <xf numFmtId="0" fontId="0" fillId="0" borderId="0" xfId="14" applyFont="1" applyBorder="1">
      <alignment horizontal="center" vertical="center"/>
    </xf>
    <xf numFmtId="167" fontId="2" fillId="10" borderId="2" xfId="5" applyFill="1" applyProtection="1">
      <alignment horizontal="center" vertical="top"/>
    </xf>
    <xf numFmtId="0" fontId="0" fillId="0" borderId="0" xfId="0" applyBorder="1">
      <alignment horizontal="left" vertical="center" wrapText="1"/>
    </xf>
    <xf numFmtId="0" fontId="0" fillId="0" borderId="0" xfId="0" applyBorder="1" applyAlignment="1">
      <alignment vertical="center"/>
    </xf>
    <xf numFmtId="167" fontId="3" fillId="0" borderId="0" xfId="6" applyFont="1" applyFill="1" applyBorder="1" applyProtection="1">
      <alignment horizontal="right" vertical="center" indent="3"/>
    </xf>
    <xf numFmtId="167" fontId="0" fillId="0" borderId="0" xfId="0" applyNumberFormat="1" applyFont="1" applyFill="1" applyBorder="1" applyAlignment="1" applyProtection="1">
      <alignment vertical="center"/>
    </xf>
    <xf numFmtId="167" fontId="0" fillId="0" borderId="0" xfId="0" applyNumberFormat="1" applyFont="1" applyProtection="1">
      <alignment horizontal="left" vertical="center" wrapText="1"/>
    </xf>
    <xf numFmtId="0" fontId="4" fillId="2" borderId="0" xfId="2" applyProtection="1">
      <alignment horizontal="left" vertical="center" wrapText="1"/>
    </xf>
    <xf numFmtId="0" fontId="4" fillId="2" borderId="3" xfId="2" applyBorder="1" applyProtection="1">
      <alignment horizontal="left" vertical="center" wrapText="1"/>
    </xf>
    <xf numFmtId="0" fontId="1" fillId="8" borderId="0" xfId="17" applyAlignment="1" applyProtection="1">
      <alignment vertical="center"/>
    </xf>
    <xf numFmtId="0" fontId="1" fillId="2" borderId="0" xfId="11" applyAlignment="1" applyProtection="1">
      <alignment horizontal="right" vertical="center"/>
    </xf>
  </cellXfs>
  <cellStyles count="20">
    <cellStyle name="Accent1" xfId="17" builtinId="29" customBuiltin="1"/>
    <cellStyle name="Bình thường" xfId="0" builtinId="0" customBuiltin="1"/>
    <cellStyle name="Căn Giữa" xfId="14"/>
    <cellStyle name="Danh mục" xfId="13"/>
    <cellStyle name="Dấu phảy [0]" xfId="4" builtinId="6" customBuiltin="1"/>
    <cellStyle name="Dấu phẩy" xfId="3" builtinId="3" customBuiltin="1"/>
    <cellStyle name="Đầu đề 1" xfId="1" builtinId="16" customBuiltin="1"/>
    <cellStyle name="Đầu đề 2" xfId="8" builtinId="17" customBuiltin="1"/>
    <cellStyle name="Đầu đề 3" xfId="9" builtinId="18" customBuiltin="1"/>
    <cellStyle name="Đầu đề 4" xfId="10" builtinId="19" customBuiltin="1"/>
    <cellStyle name="Đầu ra" xfId="18" builtinId="21" customBuiltin="1"/>
    <cellStyle name="Ghi chú" xfId="11" builtinId="10" customBuiltin="1"/>
    <cellStyle name="Phần trăm" xfId="7" builtinId="5" customBuiltin="1"/>
    <cellStyle name="Siêu kết nối" xfId="15" builtinId="8" customBuiltin="1"/>
    <cellStyle name="Siêu kết nối đã Bấm vào" xfId="16" builtinId="9" customBuiltin="1"/>
    <cellStyle name="Tiền tệ" xfId="5" builtinId="4" customBuiltin="1"/>
    <cellStyle name="Tiền tệ [0]" xfId="6" builtinId="7" customBuiltin="1"/>
    <cellStyle name="Tiêu đề" xfId="2" builtinId="15" customBuiltin="1"/>
    <cellStyle name="Tính toán" xfId="19" builtinId="22" customBuiltin="1"/>
    <cellStyle name="Tổng" xfId="12" builtinId="25" customBuiltin="1"/>
  </cellStyles>
  <dxfs count="11">
    <dxf>
      <font>
        <strike val="0"/>
        <outline val="0"/>
        <shadow val="0"/>
        <u val="none"/>
        <vertAlign val="baseline"/>
        <sz val="11"/>
        <color theme="3"/>
        <name val="Calibri"/>
        <family val="2"/>
        <scheme val="minor"/>
      </font>
      <protection locked="1" hidden="0"/>
    </dxf>
    <dxf>
      <font>
        <strike val="0"/>
        <outline val="0"/>
        <shadow val="0"/>
        <u val="none"/>
        <vertAlign val="baseline"/>
        <sz val="11"/>
        <color theme="3"/>
        <name val="Calibri"/>
        <family val="2"/>
        <scheme val="minor"/>
      </font>
      <protection locked="1" hidden="0"/>
    </dxf>
    <dxf>
      <alignment horizontal="general" vertical="center" textRotation="0" wrapText="0" indent="0" justifyLastLine="0" shrinkToFit="0" readingOrder="0"/>
    </dxf>
    <dxf>
      <protection locked="1" hidden="0"/>
    </dxf>
    <dxf>
      <protection locked="1" hidden="0"/>
    </dxf>
    <dxf>
      <protection locked="1" hidden="0"/>
    </dxf>
    <dxf>
      <border>
        <right/>
        <bottom style="thin">
          <color theme="0"/>
        </bottom>
        <vertical/>
        <horizontal/>
      </border>
    </dxf>
    <dxf>
      <font>
        <color rgb="FFFF0000"/>
      </font>
      <fill>
        <patternFill>
          <bgColor theme="2"/>
        </patternFill>
      </fill>
    </dxf>
    <dxf>
      <font>
        <b/>
        <i val="0"/>
        <strike/>
        <color theme="4" tint="0.39994506668294322"/>
      </font>
    </dxf>
    <dxf>
      <font>
        <b/>
        <i val="0"/>
        <color theme="4" tint="-0.24994659260841701"/>
      </font>
      <fill>
        <patternFill>
          <bgColor theme="2"/>
        </patternFill>
      </fill>
      <border>
        <top style="medium">
          <color theme="4"/>
        </top>
        <bottom style="medium">
          <color theme="4"/>
        </bottom>
      </border>
    </dxf>
    <dxf>
      <font>
        <b val="0"/>
        <i val="0"/>
        <color theme="4" tint="-0.24994659260841701"/>
      </font>
      <fill>
        <patternFill>
          <bgColor theme="2"/>
        </patternFill>
      </fill>
    </dxf>
  </dxfs>
  <tableStyles count="1" defaultTableStyle="Danh sách Thực phẩm" defaultPivotStyle="PivotStyleLight8">
    <tableStyle name="Danh sách Thực phẩm" pivot="0" count="2">
      <tableStyleElement type="wholeTable" dxfId="10"/>
      <tableStyleElement type="headerRow"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180973</xdr:colOff>
      <xdr:row>0</xdr:row>
      <xdr:rowOff>0</xdr:rowOff>
    </xdr:from>
    <xdr:to>
      <xdr:col>10</xdr:col>
      <xdr:colOff>19049</xdr:colOff>
      <xdr:row>0</xdr:row>
      <xdr:rowOff>762000</xdr:rowOff>
    </xdr:to>
    <xdr:pic>
      <xdr:nvPicPr>
        <xdr:cNvPr id="6" name="Ảnh 5" descr="Nông sản tươi: rau diếp, cà chua và dưa chuột">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3" y="0"/>
          <a:ext cx="11620501" cy="762000"/>
        </a:xfrm>
        <a:prstGeom prst="rect">
          <a:avLst/>
        </a:prstGeom>
      </xdr:spPr>
    </xdr:pic>
    <xdr:clientData/>
  </xdr:twoCellAnchor>
</xdr:wsDr>
</file>

<file path=xl/tables/table1.xml><?xml version="1.0" encoding="utf-8"?>
<table xmlns="http://schemas.openxmlformats.org/spreadsheetml/2006/main" id="1" name="Danh_sách_Thực_phẩm" displayName="Danh_sách_Thực_phẩm" ref="B5:J23" headerRowDxfId="5" dataDxfId="4" totalsRowDxfId="3">
  <autoFilter ref="B5:J23"/>
  <tableColumns count="9">
    <tableColumn id="1" name="ĐÃ XONG?" totalsRowLabel="Total" dataCellStyle="Căn Giữa"/>
    <tableColumn id="2" name="MỤC" dataCellStyle="Bình thường"/>
    <tableColumn id="9" name="CỬA HÀNG" dataCellStyle="Bình thường"/>
    <tableColumn id="3" name="DANH MỤC" dataCellStyle="Bình thường"/>
    <tableColumn id="4" name="SL" dataCellStyle="Căn Giữa"/>
    <tableColumn id="8" name="ĐƠN VỊ" dataDxfId="2" dataCellStyle="Bình thường"/>
    <tableColumn id="5" name="ĐƠN GIÁ" dataDxfId="1" dataCellStyle="Tiền tệ [0]"/>
    <tableColumn id="6" name="TỔNG" dataDxfId="0" dataCellStyle="Tiền tệ [0]">
      <calculatedColumnFormula>IFERROR(Danh_sách_Thực_phẩm[SL]*Danh_sách_Thực_phẩm[ĐƠN GIÁ],"")</calculatedColumnFormula>
    </tableColumn>
    <tableColumn id="7" name="GHI CHÚ" totalsRowFunction="count" dataCellStyle="Bình thường"/>
  </tableColumns>
  <tableStyleInfo name="Danh sách Thực phẩm" showFirstColumn="0" showLastColumn="0" showRowStripes="1" showColumnStripes="0"/>
  <extLst>
    <ext xmlns:x14="http://schemas.microsoft.com/office/spreadsheetml/2009/9/main" uri="{504A1905-F514-4f6f-8877-14C23A59335A}">
      <x14:table altTextSummary="Nhập Mục thực phẩm, tên Cửa hàng, Danh mục, Số lượng, Đơn vị, Đơn Giá và Ghi chú vào bảng này. Chọn Có trong cột Đã mua khi mục đã được mua"/>
    </ext>
  </extLst>
</table>
</file>

<file path=xl/theme/theme1.xml><?xml version="1.0" encoding="utf-8"?>
<a:theme xmlns:a="http://schemas.openxmlformats.org/drawingml/2006/main" name="Office Theme">
  <a:themeElements>
    <a:clrScheme name="Grocery List">
      <a:dk1>
        <a:sysClr val="windowText" lastClr="000000"/>
      </a:dk1>
      <a:lt1>
        <a:sysClr val="window" lastClr="FFFFFF"/>
      </a:lt1>
      <a:dk2>
        <a:srgbClr val="505050"/>
      </a:dk2>
      <a:lt2>
        <a:srgbClr val="F5F5F5"/>
      </a:lt2>
      <a:accent1>
        <a:srgbClr val="93855A"/>
      </a:accent1>
      <a:accent2>
        <a:srgbClr val="7FAC39"/>
      </a:accent2>
      <a:accent3>
        <a:srgbClr val="7954F2"/>
      </a:accent3>
      <a:accent4>
        <a:srgbClr val="0041D2"/>
      </a:accent4>
      <a:accent5>
        <a:srgbClr val="BF1A8D"/>
      </a:accent5>
      <a:accent6>
        <a:srgbClr val="287F71"/>
      </a:accent6>
      <a:hlink>
        <a:srgbClr val="0041D2"/>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fitToPage="1"/>
  </sheetPr>
  <dimension ref="B1:J23"/>
  <sheetViews>
    <sheetView showGridLines="0" tabSelected="1" zoomScaleNormal="100" workbookViewId="0"/>
  </sheetViews>
  <sheetFormatPr defaultColWidth="9.125" defaultRowHeight="30" customHeight="1" x14ac:dyDescent="0.2"/>
  <cols>
    <col min="1" max="1" width="2.75" style="10" customWidth="1"/>
    <col min="2" max="2" width="14.375" style="6" customWidth="1"/>
    <col min="3" max="3" width="22.75" style="6" customWidth="1"/>
    <col min="4" max="4" width="26.75" style="6" customWidth="1"/>
    <col min="5" max="7" width="24.75" style="6" customWidth="1"/>
    <col min="8" max="8" width="24.75" style="25" customWidth="1"/>
    <col min="9" max="9" width="24.75" style="6" customWidth="1"/>
    <col min="10" max="10" width="25.75" style="6" customWidth="1"/>
    <col min="11" max="11" width="2.75" style="10" customWidth="1"/>
    <col min="12" max="16384" width="9.125" style="10"/>
  </cols>
  <sheetData>
    <row r="1" spans="2:10" s="1" customFormat="1" ht="81" customHeight="1" thickBot="1" x14ac:dyDescent="0.25">
      <c r="B1" s="28"/>
      <c r="C1" s="28"/>
      <c r="D1" s="28"/>
      <c r="E1" s="28"/>
      <c r="F1" s="28"/>
      <c r="G1" s="28"/>
      <c r="H1" s="28"/>
      <c r="I1" s="28"/>
      <c r="J1" s="28"/>
    </row>
    <row r="2" spans="2:10" s="1" customFormat="1" ht="35.1" customHeight="1" thickTop="1" x14ac:dyDescent="0.2">
      <c r="B2" s="26" t="s">
        <v>0</v>
      </c>
      <c r="C2" s="27"/>
      <c r="D2" s="14" t="s">
        <v>23</v>
      </c>
      <c r="E2" s="12" t="s">
        <v>31</v>
      </c>
      <c r="F2" s="15" t="s">
        <v>35</v>
      </c>
      <c r="G2" s="16" t="s">
        <v>34</v>
      </c>
      <c r="H2" s="13" t="s">
        <v>33</v>
      </c>
      <c r="I2" s="17" t="s">
        <v>47</v>
      </c>
      <c r="J2" s="18"/>
    </row>
    <row r="3" spans="2:10" s="1" customFormat="1" ht="35.1" customHeight="1" thickBot="1" x14ac:dyDescent="0.25">
      <c r="B3" s="26"/>
      <c r="C3" s="27"/>
      <c r="D3" s="2">
        <f>IFERROR(SUMIF(Danh_sách_Thực_phẩm[DANH MỤC],Danh_mục_1,Danh_sách_Thực_phẩm[TỔNG]), "")</f>
        <v>11.95</v>
      </c>
      <c r="E3" s="3">
        <f>IFERROR(SUMIF(Danh_sách_Thực_phẩm[DANH MỤC],Danh_mục_2,Danh_sách_Thực_phẩm[TỔNG]), "")</f>
        <v>6.1150000000000002</v>
      </c>
      <c r="F3" s="11">
        <f>IFERROR(SUMIF(Danh_sách_Thực_phẩm[DANH MỤC],Danh_mục_3,Danh_sách_Thực_phẩm[TỔNG]), "")</f>
        <v>31.85</v>
      </c>
      <c r="G3" s="4">
        <f>IFERROR(SUMIF(Danh_sách_Thực_phẩm[DANH MỤC],Danh_mục_4,Danh_sách_Thực_phẩm[TỔNG]), "")</f>
        <v>216.60000000000002</v>
      </c>
      <c r="H3" s="5">
        <f>IFERROR(SUMIF(Danh_sách_Thực_phẩm[DANH MỤC],Danh_mục_5,Danh_sách_Thực_phẩm[TỔNG]), "")</f>
        <v>3.99</v>
      </c>
      <c r="I3" s="20">
        <f>SUM(Danh_sách_Thực_phẩm[TỔNG])</f>
        <v>270.505</v>
      </c>
      <c r="J3" s="18"/>
    </row>
    <row r="4" spans="2:10" s="1" customFormat="1" ht="21" customHeight="1" thickTop="1" x14ac:dyDescent="0.2">
      <c r="B4" s="29" t="s">
        <v>1</v>
      </c>
      <c r="C4" s="29"/>
      <c r="D4" s="29"/>
      <c r="E4" s="29"/>
      <c r="F4" s="29"/>
      <c r="G4" s="29"/>
      <c r="H4" s="29"/>
      <c r="I4" s="18" t="str">
        <f>IF(SUM(D3:H3)&lt;&gt;SUM(Danh_sách_Thực_phẩm[TỔNG]),"Không Cân bằng","")</f>
        <v/>
      </c>
      <c r="J4" s="18"/>
    </row>
    <row r="5" spans="2:10" s="1" customFormat="1" ht="30" customHeight="1" x14ac:dyDescent="0.2">
      <c r="B5" s="7" t="s">
        <v>2</v>
      </c>
      <c r="C5" s="8" t="s">
        <v>4</v>
      </c>
      <c r="D5" s="9" t="s">
        <v>24</v>
      </c>
      <c r="E5" s="9" t="s">
        <v>32</v>
      </c>
      <c r="F5" s="7" t="s">
        <v>36</v>
      </c>
      <c r="G5" s="9" t="s">
        <v>37</v>
      </c>
      <c r="H5" s="9" t="s">
        <v>46</v>
      </c>
      <c r="I5" s="24" t="s">
        <v>48</v>
      </c>
      <c r="J5" s="8" t="s">
        <v>49</v>
      </c>
    </row>
    <row r="6" spans="2:10" s="1" customFormat="1" ht="30" customHeight="1" x14ac:dyDescent="0.2">
      <c r="B6" s="19" t="s">
        <v>3</v>
      </c>
      <c r="C6" s="21" t="s">
        <v>5</v>
      </c>
      <c r="D6" s="21" t="s">
        <v>25</v>
      </c>
      <c r="E6" s="21" t="s">
        <v>23</v>
      </c>
      <c r="F6" s="19">
        <v>2</v>
      </c>
      <c r="G6" s="22" t="s">
        <v>38</v>
      </c>
      <c r="H6" s="23">
        <v>2.99</v>
      </c>
      <c r="I6" s="23">
        <f>IFERROR(Danh_sách_Thực_phẩm[SL]*Danh_sách_Thực_phẩm[ĐƠN GIÁ],"")</f>
        <v>5.98</v>
      </c>
      <c r="J6" s="21"/>
    </row>
    <row r="7" spans="2:10" s="1" customFormat="1" ht="30" customHeight="1" x14ac:dyDescent="0.2">
      <c r="B7" s="19" t="s">
        <v>3</v>
      </c>
      <c r="C7" s="21" t="s">
        <v>6</v>
      </c>
      <c r="D7" s="21" t="s">
        <v>25</v>
      </c>
      <c r="E7" s="21" t="s">
        <v>23</v>
      </c>
      <c r="F7" s="19">
        <v>3</v>
      </c>
      <c r="G7" s="22" t="s">
        <v>38</v>
      </c>
      <c r="H7" s="23">
        <v>1.99</v>
      </c>
      <c r="I7" s="23">
        <f>IFERROR(Danh_sách_Thực_phẩm[SL]*Danh_sách_Thực_phẩm[ĐƠN GIÁ],"")</f>
        <v>5.97</v>
      </c>
      <c r="J7" s="21" t="s">
        <v>50</v>
      </c>
    </row>
    <row r="8" spans="2:10" s="1" customFormat="1" ht="30" customHeight="1" x14ac:dyDescent="0.2">
      <c r="B8" s="19"/>
      <c r="C8" s="21" t="s">
        <v>7</v>
      </c>
      <c r="D8" s="21" t="s">
        <v>26</v>
      </c>
      <c r="E8" s="21" t="s">
        <v>33</v>
      </c>
      <c r="F8" s="19">
        <v>1</v>
      </c>
      <c r="G8" s="22" t="s">
        <v>39</v>
      </c>
      <c r="H8" s="23">
        <v>3.99</v>
      </c>
      <c r="I8" s="23">
        <f>IFERROR(Danh_sách_Thực_phẩm[SL]*Danh_sách_Thực_phẩm[ĐƠN GIÁ],"")</f>
        <v>3.99</v>
      </c>
      <c r="J8" s="21"/>
    </row>
    <row r="9" spans="2:10" s="1" customFormat="1" ht="30" customHeight="1" x14ac:dyDescent="0.2">
      <c r="B9" s="19" t="s">
        <v>3</v>
      </c>
      <c r="C9" s="21" t="s">
        <v>8</v>
      </c>
      <c r="D9" s="21" t="s">
        <v>27</v>
      </c>
      <c r="E9" s="21" t="s">
        <v>34</v>
      </c>
      <c r="F9" s="19">
        <v>2</v>
      </c>
      <c r="G9" s="22" t="s">
        <v>40</v>
      </c>
      <c r="H9" s="23">
        <v>2.29</v>
      </c>
      <c r="I9" s="23">
        <f>IFERROR(Danh_sách_Thực_phẩm[SL]*Danh_sách_Thực_phẩm[ĐƠN GIÁ],"")</f>
        <v>4.58</v>
      </c>
      <c r="J9" s="21"/>
    </row>
    <row r="10" spans="2:10" s="1" customFormat="1" ht="30" customHeight="1" x14ac:dyDescent="0.2">
      <c r="B10" s="19"/>
      <c r="C10" s="21" t="s">
        <v>9</v>
      </c>
      <c r="D10" s="21" t="s">
        <v>27</v>
      </c>
      <c r="E10" s="21" t="s">
        <v>34</v>
      </c>
      <c r="F10" s="19">
        <v>4</v>
      </c>
      <c r="G10" s="22" t="s">
        <v>38</v>
      </c>
      <c r="H10" s="23">
        <v>3.49</v>
      </c>
      <c r="I10" s="23">
        <f>IFERROR(Danh_sách_Thực_phẩm[SL]*Danh_sách_Thực_phẩm[ĐƠN GIÁ],"")</f>
        <v>13.96</v>
      </c>
      <c r="J10" s="21"/>
    </row>
    <row r="11" spans="2:10" s="1" customFormat="1" ht="30" customHeight="1" x14ac:dyDescent="0.2">
      <c r="B11" s="19" t="s">
        <v>3</v>
      </c>
      <c r="C11" s="21" t="s">
        <v>10</v>
      </c>
      <c r="D11" s="21" t="s">
        <v>27</v>
      </c>
      <c r="E11" s="21" t="s">
        <v>34</v>
      </c>
      <c r="F11" s="19">
        <v>2</v>
      </c>
      <c r="G11" s="22" t="s">
        <v>41</v>
      </c>
      <c r="H11" s="23">
        <v>1.5</v>
      </c>
      <c r="I11" s="23">
        <f>IFERROR(Danh_sách_Thực_phẩm[SL]*Danh_sách_Thực_phẩm[ĐƠN GIÁ],"")</f>
        <v>3</v>
      </c>
      <c r="J11" s="21"/>
    </row>
    <row r="12" spans="2:10" s="1" customFormat="1" ht="30" customHeight="1" x14ac:dyDescent="0.2">
      <c r="B12" s="19" t="s">
        <v>3</v>
      </c>
      <c r="C12" s="21" t="s">
        <v>11</v>
      </c>
      <c r="D12" s="21" t="s">
        <v>26</v>
      </c>
      <c r="E12" s="21" t="s">
        <v>34</v>
      </c>
      <c r="F12" s="19">
        <v>2</v>
      </c>
      <c r="G12" s="22" t="s">
        <v>39</v>
      </c>
      <c r="H12" s="23">
        <v>1.99</v>
      </c>
      <c r="I12" s="23">
        <f>IFERROR(Danh_sách_Thực_phẩm[SL]*Danh_sách_Thực_phẩm[ĐƠN GIÁ],"")</f>
        <v>3.98</v>
      </c>
      <c r="J12" s="21"/>
    </row>
    <row r="13" spans="2:10" s="1" customFormat="1" ht="30" customHeight="1" x14ac:dyDescent="0.2">
      <c r="B13" s="19"/>
      <c r="C13" s="21" t="s">
        <v>12</v>
      </c>
      <c r="D13" s="21" t="s">
        <v>27</v>
      </c>
      <c r="E13" s="21" t="s">
        <v>34</v>
      </c>
      <c r="F13" s="19">
        <v>1</v>
      </c>
      <c r="G13" s="22" t="s">
        <v>38</v>
      </c>
      <c r="H13" s="23">
        <v>2.29</v>
      </c>
      <c r="I13" s="23">
        <f>IFERROR(Danh_sách_Thực_phẩm[SL]*Danh_sách_Thực_phẩm[ĐƠN GIÁ],"")</f>
        <v>2.29</v>
      </c>
      <c r="J13" s="21"/>
    </row>
    <row r="14" spans="2:10" s="1" customFormat="1" ht="30" customHeight="1" x14ac:dyDescent="0.2">
      <c r="B14" s="19"/>
      <c r="C14" s="21" t="s">
        <v>13</v>
      </c>
      <c r="D14" s="21" t="s">
        <v>26</v>
      </c>
      <c r="E14" s="21" t="s">
        <v>31</v>
      </c>
      <c r="F14" s="19">
        <v>0.5</v>
      </c>
      <c r="G14" s="22" t="s">
        <v>38</v>
      </c>
      <c r="H14" s="23">
        <v>2.25</v>
      </c>
      <c r="I14" s="23">
        <f>IFERROR(Danh_sách_Thực_phẩm[SL]*Danh_sách_Thực_phẩm[ĐƠN GIÁ],"")</f>
        <v>1.125</v>
      </c>
      <c r="J14" s="21"/>
    </row>
    <row r="15" spans="2:10" s="1" customFormat="1" ht="30" customHeight="1" x14ac:dyDescent="0.2">
      <c r="B15" s="19" t="s">
        <v>3</v>
      </c>
      <c r="C15" s="21" t="s">
        <v>14</v>
      </c>
      <c r="D15" s="21" t="s">
        <v>28</v>
      </c>
      <c r="E15" s="21" t="s">
        <v>35</v>
      </c>
      <c r="F15" s="19">
        <v>2</v>
      </c>
      <c r="G15" s="22" t="s">
        <v>42</v>
      </c>
      <c r="H15" s="23">
        <v>3.99</v>
      </c>
      <c r="I15" s="23">
        <f>IFERROR(Danh_sách_Thực_phẩm[SL]*Danh_sách_Thực_phẩm[ĐƠN GIÁ],"")</f>
        <v>7.98</v>
      </c>
      <c r="J15" s="21"/>
    </row>
    <row r="16" spans="2:10" s="1" customFormat="1" ht="30" customHeight="1" x14ac:dyDescent="0.2">
      <c r="B16" s="19" t="s">
        <v>3</v>
      </c>
      <c r="C16" s="21" t="s">
        <v>15</v>
      </c>
      <c r="D16" s="21" t="s">
        <v>28</v>
      </c>
      <c r="E16" s="21" t="s">
        <v>35</v>
      </c>
      <c r="F16" s="19">
        <v>1</v>
      </c>
      <c r="G16" s="22" t="s">
        <v>38</v>
      </c>
      <c r="H16" s="23">
        <v>9.99</v>
      </c>
      <c r="I16" s="23">
        <f>IFERROR(Danh_sách_Thực_phẩm[SL]*Danh_sách_Thực_phẩm[ĐƠN GIÁ],"")</f>
        <v>9.99</v>
      </c>
      <c r="J16" s="21" t="s">
        <v>51</v>
      </c>
    </row>
    <row r="17" spans="2:10" s="1" customFormat="1" ht="30" customHeight="1" x14ac:dyDescent="0.2">
      <c r="B17" s="19" t="s">
        <v>3</v>
      </c>
      <c r="C17" s="21" t="s">
        <v>16</v>
      </c>
      <c r="D17" s="21" t="s">
        <v>28</v>
      </c>
      <c r="E17" s="21" t="s">
        <v>35</v>
      </c>
      <c r="F17" s="19">
        <v>2</v>
      </c>
      <c r="G17" s="22" t="s">
        <v>43</v>
      </c>
      <c r="H17" s="23">
        <v>3.5</v>
      </c>
      <c r="I17" s="23">
        <f>IFERROR(Danh_sách_Thực_phẩm[SL]*Danh_sách_Thực_phẩm[ĐƠN GIÁ],"")</f>
        <v>7</v>
      </c>
      <c r="J17" s="21"/>
    </row>
    <row r="18" spans="2:10" s="1" customFormat="1" ht="30" customHeight="1" x14ac:dyDescent="0.2">
      <c r="B18" s="19" t="s">
        <v>3</v>
      </c>
      <c r="C18" s="21" t="s">
        <v>17</v>
      </c>
      <c r="D18" s="21" t="s">
        <v>28</v>
      </c>
      <c r="E18" s="21" t="s">
        <v>35</v>
      </c>
      <c r="F18" s="19">
        <v>1</v>
      </c>
      <c r="G18" s="22" t="s">
        <v>44</v>
      </c>
      <c r="H18" s="23">
        <v>3.89</v>
      </c>
      <c r="I18" s="23">
        <f>IFERROR(Danh_sách_Thực_phẩm[SL]*Danh_sách_Thực_phẩm[ĐƠN GIÁ],"")</f>
        <v>3.89</v>
      </c>
      <c r="J18" s="21"/>
    </row>
    <row r="19" spans="2:10" s="1" customFormat="1" ht="30" customHeight="1" x14ac:dyDescent="0.2">
      <c r="B19" s="19" t="s">
        <v>3</v>
      </c>
      <c r="C19" s="21" t="s">
        <v>18</v>
      </c>
      <c r="D19" s="21" t="s">
        <v>28</v>
      </c>
      <c r="E19" s="21" t="s">
        <v>35</v>
      </c>
      <c r="F19" s="19">
        <v>1</v>
      </c>
      <c r="G19" s="22" t="s">
        <v>45</v>
      </c>
      <c r="H19" s="23">
        <v>2.99</v>
      </c>
      <c r="I19" s="23">
        <f>IFERROR(Danh_sách_Thực_phẩm[SL]*Danh_sách_Thực_phẩm[ĐƠN GIÁ],"")</f>
        <v>2.99</v>
      </c>
      <c r="J19" s="21"/>
    </row>
    <row r="20" spans="2:10" s="1" customFormat="1" ht="30" customHeight="1" x14ac:dyDescent="0.2">
      <c r="B20" s="19"/>
      <c r="C20" s="21" t="s">
        <v>19</v>
      </c>
      <c r="D20" s="21" t="s">
        <v>26</v>
      </c>
      <c r="E20" s="21" t="s">
        <v>31</v>
      </c>
      <c r="F20" s="19">
        <v>1</v>
      </c>
      <c r="G20" s="22" t="s">
        <v>44</v>
      </c>
      <c r="H20" s="23">
        <v>4.99</v>
      </c>
      <c r="I20" s="23">
        <f>IFERROR(Danh_sách_Thực_phẩm[SL]*Danh_sách_Thực_phẩm[ĐƠN GIÁ],"")</f>
        <v>4.99</v>
      </c>
      <c r="J20" s="21" t="s">
        <v>52</v>
      </c>
    </row>
    <row r="21" spans="2:10" s="1" customFormat="1" ht="30" customHeight="1" x14ac:dyDescent="0.2">
      <c r="B21" s="19"/>
      <c r="C21" s="21" t="s">
        <v>20</v>
      </c>
      <c r="D21" s="21" t="s">
        <v>29</v>
      </c>
      <c r="E21" s="21" t="s">
        <v>34</v>
      </c>
      <c r="F21" s="19">
        <v>10</v>
      </c>
      <c r="G21" s="22" t="s">
        <v>38</v>
      </c>
      <c r="H21" s="23">
        <v>7.99</v>
      </c>
      <c r="I21" s="23">
        <f>IFERROR(Danh_sách_Thực_phẩm[SL]*Danh_sách_Thực_phẩm[ĐƠN GIÁ],"")</f>
        <v>79.900000000000006</v>
      </c>
      <c r="J21" s="21" t="s">
        <v>53</v>
      </c>
    </row>
    <row r="22" spans="2:10" s="1" customFormat="1" ht="30" customHeight="1" x14ac:dyDescent="0.2">
      <c r="B22" s="19"/>
      <c r="C22" s="21" t="s">
        <v>21</v>
      </c>
      <c r="D22" s="21" t="s">
        <v>30</v>
      </c>
      <c r="E22" s="21" t="s">
        <v>34</v>
      </c>
      <c r="F22" s="19">
        <v>6</v>
      </c>
      <c r="G22" s="22" t="s">
        <v>38</v>
      </c>
      <c r="H22" s="23">
        <v>8.99</v>
      </c>
      <c r="I22" s="23">
        <f>IFERROR(Danh_sách_Thực_phẩm[SL]*Danh_sách_Thực_phẩm[ĐƠN GIÁ],"")</f>
        <v>53.94</v>
      </c>
      <c r="J22" s="21"/>
    </row>
    <row r="23" spans="2:10" s="1" customFormat="1" ht="30" customHeight="1" x14ac:dyDescent="0.2">
      <c r="B23" s="19"/>
      <c r="C23" s="21" t="s">
        <v>22</v>
      </c>
      <c r="D23" s="21" t="s">
        <v>30</v>
      </c>
      <c r="E23" s="21" t="s">
        <v>34</v>
      </c>
      <c r="F23" s="19">
        <v>5</v>
      </c>
      <c r="G23" s="22" t="s">
        <v>38</v>
      </c>
      <c r="H23" s="23">
        <v>10.99</v>
      </c>
      <c r="I23" s="23">
        <f>IFERROR(Danh_sách_Thực_phẩm[SL]*Danh_sách_Thực_phẩm[ĐƠN GIÁ],"")</f>
        <v>54.95</v>
      </c>
      <c r="J23" s="21"/>
    </row>
  </sheetData>
  <mergeCells count="3">
    <mergeCell ref="B2:C3"/>
    <mergeCell ref="B1:J1"/>
    <mergeCell ref="B4:H4"/>
  </mergeCells>
  <conditionalFormatting sqref="B6:J23">
    <cfRule type="expression" dxfId="8" priority="1">
      <formula>$B6="Có"</formula>
    </cfRule>
  </conditionalFormatting>
  <conditionalFormatting sqref="I2:I4">
    <cfRule type="expression" dxfId="7" priority="2">
      <formula>SUM($D$3:$H$3)&lt;&gt;SUM($I$6:$I$23)</formula>
    </cfRule>
  </conditionalFormatting>
  <conditionalFormatting sqref="I4">
    <cfRule type="expression" dxfId="6" priority="3">
      <formula>SUM($D$3:$H$3)&lt;&gt;SUM($I$6:$I$23)</formula>
    </cfRule>
  </conditionalFormatting>
  <dataValidations xWindow="58" yWindow="320" count="19">
    <dataValidation type="list" errorStyle="warning" allowBlank="1" showInputMessage="1" showErrorMessage="1" error="Chọn Có từ danh sách các mục đã mua. Chọn HỦY BỎ, sau đó nhấn ALT+MŨI TÊN XUỐNG để mở danh sách thả xuống rồi nhấn ENTER để chọn" sqref="B6:B23">
      <formula1>"Có"</formula1>
    </dataValidation>
    <dataValidation type="list" errorStyle="warning" allowBlank="1" showInputMessage="1" showErrorMessage="1" error="Chọn Danh mục từ danh sách. Chọn HỦY BỎ, sau đó nhấn ALT+MŨI TÊN XUỐNG để mở danh sách thả xuống rồi nhấn ENTER để chọn" sqref="E6:E23">
      <formula1>Tra_cứu_Danh_mục</formula1>
    </dataValidation>
    <dataValidation allowBlank="1" showInputMessage="1" showErrorMessage="1" prompt="Tạo danh sách thực phẩm trong trang tính Danh sách Thực phẩm này. Sử dụng cột Đã mua để cho biết khi mục đã được mua" sqref="A1"/>
    <dataValidation allowBlank="1" showInputMessage="1" showErrorMessage="1" prompt="Ảnh nằm trong hàng này" sqref="B1"/>
    <dataValidation allowBlank="1" showInputMessage="1" showErrorMessage="1" prompt="Tổng Cuối được tính tự động trong ô này. Nếu Tổng Cuối không khớp với tổng trong bảng, văn bản sẽ xuất hiện bên dưới cho biết &quot;vượt quá số dư&quot;" sqref="I3"/>
    <dataValidation allowBlank="1" showInputMessage="1" showErrorMessage="1" prompt="Văn bản sẽ tự động xuất hiện nếu tổng trong bảng không bằng Tổng Cuối. Điều này xảy ra khi tên danh mục ở hàng 2 thay đổi nhưng danh mục ở cột E trong bảng vẫn tham chiếu đến tên cũ" sqref="I4"/>
    <dataValidation allowBlank="1" showInputMessage="1" showErrorMessage="1" prompt="Chọn Có trong cột này đối với mục đã mua, kiểu phông chữ sẽ chuyển thành kiểu gạch ngang. Nhấn ALT+MŨI TÊN XUỐNG để mở danh sách thả xuống; nhấn ENTER để chọn. Bộ lọc đầu đề sẽ tìm mục nhập cụ thể" sqref="B5"/>
    <dataValidation allowBlank="1" showInputMessage="1" showErrorMessage="1" prompt="Nhập Mục vào cột này bên dưới đầu đề này" sqref="C5"/>
    <dataValidation allowBlank="1" showInputMessage="1" showErrorMessage="1" prompt="Nhập tên Cửa hàng vào cột này bên dưới đầu đề này" sqref="D5"/>
    <dataValidation allowBlank="1" showInputMessage="1" showErrorMessage="1" prompt="Chọn Danh mục trong cột này bên dưới đầu đề này. Nhấn ALT+MŨI TÊN XUỐNG để mở danh sách thả xuống; nhấn ENTER để chọn. Tên danh mục được nhập tự động dựa trên các giá trị được xác định ở trên" sqref="E5"/>
    <dataValidation allowBlank="1" showInputMessage="1" showErrorMessage="1" prompt="Nhập Số lượng vào cột này bên dưới đầu đề này" sqref="F5"/>
    <dataValidation allowBlank="1" showInputMessage="1" showErrorMessage="1" prompt="Nhập Đơn vị vào cột này bên dưới đầu đề này" sqref="G5"/>
    <dataValidation allowBlank="1" showInputMessage="1" showErrorMessage="1" prompt="Nhập Đơn Giá vào cột này bên dưới đầu đề này" sqref="H5"/>
    <dataValidation allowBlank="1" showInputMessage="1" showErrorMessage="1" prompt="Tổng được tính tự động trong cột này bên dưới đầu đề này" sqref="I5"/>
    <dataValidation allowBlank="1" showInputMessage="1" showErrorMessage="1" prompt="Nhập Ghi chú vào cột này bên dưới đầu đề này" sqref="J5"/>
    <dataValidation allowBlank="1" showInputMessage="1" showErrorMessage="1" prompt="Nhập danh mục vào ô này" sqref="D2:H2"/>
    <dataValidation allowBlank="1" showInputMessage="1" showErrorMessage="1" prompt="Tổng Cuối được tính tự động trong ô bên dưới" sqref="I2"/>
    <dataValidation allowBlank="1" showInputMessage="1" showErrorMessage="1" prompt="Tổng số tiền cho các danh mục bên trên sẽ được cập nhật tự động trong ô này" sqref="D3:H3"/>
    <dataValidation allowBlank="1" showInputMessage="1" showErrorMessage="1" prompt="Tiêu đề của trang tính này nằm trong ô này. Tùy chỉnh các danh mục trong các ô ở bên phải. Tổng mỗi danh mục sẽ tự động cập nhật khi các mục được thêm vào bảng Danh sách Thực phẩm bên dưới" sqref="B2:C3"/>
  </dataValidations>
  <printOptions horizontalCentered="1"/>
  <pageMargins left="0.3" right="0.3" top="0.5" bottom="0.5" header="0.3" footer="0.3"/>
  <pageSetup paperSize="9" scale="44"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14</vt:i4>
      </vt:variant>
    </vt:vector>
  </HeadingPairs>
  <TitlesOfParts>
    <vt:vector size="15" baseType="lpstr">
      <vt:lpstr>Danh sách Thực phẩm</vt:lpstr>
      <vt:lpstr>Danh_mục_1</vt:lpstr>
      <vt:lpstr>Danh_mục_1_Tổng</vt:lpstr>
      <vt:lpstr>Danh_mục_2</vt:lpstr>
      <vt:lpstr>Danh_mục_2_Tổng</vt:lpstr>
      <vt:lpstr>Danh_mục_3</vt:lpstr>
      <vt:lpstr>Danh_mục_3_Tổng</vt:lpstr>
      <vt:lpstr>Danh_mục_4</vt:lpstr>
      <vt:lpstr>Danh_mục_4_Tổng</vt:lpstr>
      <vt:lpstr>Danh_mục_5</vt:lpstr>
      <vt:lpstr>Danh_mục_5_Tổng</vt:lpstr>
      <vt:lpstr>'Danh sách Thực phẩm'!Print_Titles</vt:lpstr>
      <vt:lpstr>Tiêu_đề_Cột_1</vt:lpstr>
      <vt:lpstr>Tra_cứu_Danh_mục</vt:lpstr>
      <vt:lpstr>Vùng_Tiêu_đề_Cột_1..J3.1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2017-02-16T07:10:30Z</dcterms:created>
  <dcterms:modified xsi:type="dcterms:W3CDTF">2017-06-15T10:00:05Z</dcterms:modified>
</cp:coreProperties>
</file>