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8"/>
  <workbookPr filterPrivacy="1" codeName="ThisWorkbook" autoCompressPictures="0"/>
  <xr:revisionPtr revIDLastSave="0" documentId="13_ncr:1_{353CB97B-BA24-4F38-AC71-7006D4050ABB}" xr6:coauthVersionLast="45" xr6:coauthVersionMax="45" xr10:uidLastSave="{00000000-0000-0000-0000-000000000000}"/>
  <bookViews>
    <workbookView xWindow="-120" yWindow="-120" windowWidth="29070" windowHeight="16200" tabRatio="788" xr2:uid="{00000000-000D-0000-FFFF-FFFF00000000}"/>
  </bookViews>
  <sheets>
    <sheet name="Січень" sheetId="14" r:id="rId1"/>
    <sheet name="Лютий" sheetId="15" r:id="rId2"/>
    <sheet name="Березень" sheetId="16" r:id="rId3"/>
    <sheet name="Квітень" sheetId="17" r:id="rId4"/>
    <sheet name="Травень" sheetId="18" r:id="rId5"/>
    <sheet name="Червень" sheetId="19" r:id="rId6"/>
    <sheet name="Липень" sheetId="20" r:id="rId7"/>
    <sheet name="Серпень" sheetId="21" r:id="rId8"/>
    <sheet name="Вересень" sheetId="22" r:id="rId9"/>
    <sheet name="Жовтень" sheetId="23" r:id="rId10"/>
    <sheet name="Листопад" sheetId="24" r:id="rId11"/>
    <sheet name="Грудень" sheetId="25" r:id="rId12"/>
  </sheets>
  <definedNames>
    <definedName name="RowTitleRegion1..K3">Січень!$K$4</definedName>
    <definedName name="ДніТаТижні">{0,1,2,3,4,5,6} + {0;1;2;3;4;5}*7</definedName>
    <definedName name="КалендарРік">Січень!$K$5</definedName>
    <definedName name="_xlnm.Print_Area" localSheetId="2">Березень!$A:$I</definedName>
    <definedName name="_xlnm.Print_Area" localSheetId="8">Вересень!$A:$I</definedName>
    <definedName name="_xlnm.Print_Area" localSheetId="11">Грудень!$A:$I</definedName>
    <definedName name="_xlnm.Print_Area" localSheetId="9">Жовтень!$A:$I</definedName>
    <definedName name="_xlnm.Print_Area" localSheetId="3">Квітень!$A:$I</definedName>
    <definedName name="_xlnm.Print_Area" localSheetId="6">Липень!$A:$I</definedName>
    <definedName name="_xlnm.Print_Area" localSheetId="10">Листопад!$A:$I</definedName>
    <definedName name="_xlnm.Print_Area" localSheetId="1">Лютий!$A:$I</definedName>
    <definedName name="_xlnm.Print_Area" localSheetId="7">Серпень!$A:$I</definedName>
    <definedName name="_xlnm.Print_Area" localSheetId="0">Січень!$A:$I</definedName>
    <definedName name="_xlnm.Print_Area" localSheetId="4">Травень!$A:$I</definedName>
    <definedName name="_xlnm.Print_Area" localSheetId="5">Червень!$A:$I</definedName>
    <definedName name="ОбластьЗаголовкаСтовпця1..H12.1">Січень!$B$3</definedName>
    <definedName name="ОбластьЗаголовкаСтовпця1..H12.10">Жовтень!$B$3</definedName>
    <definedName name="ОбластьЗаголовкаСтовпця1..H12.11">Листопад!$B$3</definedName>
    <definedName name="ОбластьЗаголовкаСтовпця1..H12.12">Грудень!$B$3</definedName>
    <definedName name="ОбластьЗаголовкаСтовпця1..H12.2">Лютий!$B$3</definedName>
    <definedName name="ОбластьЗаголовкаСтовпця1..H12.3">Березень!$B$3</definedName>
    <definedName name="ОбластьЗаголовкаСтовпця1..H12.4">Квітень!$B$3</definedName>
    <definedName name="ОбластьЗаголовкаСтовпця1..H12.5">Травень!$B$3</definedName>
    <definedName name="ОбластьЗаголовкаСтовпця1..H12.6">Червень!$B$3</definedName>
    <definedName name="ОбластьЗаголовкаСтовпця1..H12.7">Липень!$B$3</definedName>
    <definedName name="ОбластьЗаголовкаСтовпця1..H12.8">Серпень!$B$3</definedName>
    <definedName name="ОбластьЗаголовкаСтовпця1..H12.9">Вересень!$B$3</definedName>
    <definedName name="ОбластьЗаголовкаСтовпця2..C14.1">Січень!$B$3</definedName>
    <definedName name="ОбластьЗаголовкаСтовпця2..C14.10">Жовтень!$B$3</definedName>
    <definedName name="ОбластьЗаголовкаСтовпця2..C14.11">Листопад!$B$3</definedName>
    <definedName name="ОбластьЗаголовкаСтовпця2..C14.12">Грудень!$B$3</definedName>
    <definedName name="ОбластьЗаголовкаСтовпця2..C14.2">Лютий!$B$3</definedName>
    <definedName name="ОбластьЗаголовкаСтовпця2..C14.3">Березень!$B$3</definedName>
    <definedName name="ОбластьЗаголовкаСтовпця2..C14.4">Квітень!$B$3</definedName>
    <definedName name="ОбластьЗаголовкаСтовпця2..C14.5">Травень!$B$3</definedName>
    <definedName name="ОбластьЗаголовкаСтовпця2..C14.6">Червень!$B$3</definedName>
    <definedName name="ОбластьЗаголовкаСтовпця2..C14.7">Липень!$B$3</definedName>
    <definedName name="ОбластьЗаголовкаСтовпця2..C14.8">Серпень!$B$3</definedName>
    <definedName name="ОбластьЗаголовкаСтовпця2..C14.9">Вересень!$B$3</definedName>
    <definedName name="ПочатокТижня">Січень!$L$5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/>
  <c r="B14" i="15" a="1"/>
  <c r="C14" i="15" s="1"/>
  <c r="H12" i="15"/>
  <c r="F12" i="15"/>
  <c r="D12" i="15"/>
  <c r="B12" i="15"/>
  <c r="B12" i="15" a="1"/>
  <c r="G12" i="15" s="1"/>
  <c r="H10" i="15"/>
  <c r="F10" i="15"/>
  <c r="D10" i="15"/>
  <c r="B10" i="15"/>
  <c r="B10" i="15" a="1"/>
  <c r="G10" i="15" s="1"/>
  <c r="H8" i="15"/>
  <c r="F8" i="15"/>
  <c r="D8" i="15"/>
  <c r="B8" i="15"/>
  <c r="B8" i="15" a="1"/>
  <c r="G8" i="15" s="1"/>
  <c r="H6" i="15"/>
  <c r="F6" i="15"/>
  <c r="D6" i="15"/>
  <c r="B6" i="15"/>
  <c r="B6" i="15" a="1"/>
  <c r="G6" i="15" s="1"/>
  <c r="H4" i="15"/>
  <c r="F4" i="15"/>
  <c r="D4" i="15"/>
  <c r="B4" i="15"/>
  <c r="B4" i="15" a="1"/>
  <c r="G4" i="15" s="1"/>
  <c r="B14" i="16" a="1"/>
  <c r="B14" i="16" s="1"/>
  <c r="B12" i="16" a="1"/>
  <c r="G12" i="16" s="1"/>
  <c r="B10" i="16" a="1"/>
  <c r="G10" i="16" s="1"/>
  <c r="B8" i="16" a="1"/>
  <c r="G8" i="16" s="1"/>
  <c r="B6" i="16" a="1"/>
  <c r="G6" i="16" s="1"/>
  <c r="B4" i="16" a="1"/>
  <c r="G4" i="16" s="1"/>
  <c r="B14" i="17"/>
  <c r="B14" i="17" a="1"/>
  <c r="C14" i="17" s="1"/>
  <c r="H12" i="17"/>
  <c r="F12" i="17"/>
  <c r="D12" i="17"/>
  <c r="B12" i="17"/>
  <c r="B12" i="17" a="1"/>
  <c r="G12" i="17" s="1"/>
  <c r="H10" i="17"/>
  <c r="F10" i="17"/>
  <c r="D10" i="17"/>
  <c r="B10" i="17"/>
  <c r="B10" i="17" a="1"/>
  <c r="G10" i="17" s="1"/>
  <c r="H8" i="17"/>
  <c r="F8" i="17"/>
  <c r="D8" i="17"/>
  <c r="B8" i="17"/>
  <c r="B8" i="17" a="1"/>
  <c r="G8" i="17" s="1"/>
  <c r="H6" i="17"/>
  <c r="F6" i="17"/>
  <c r="D6" i="17"/>
  <c r="B6" i="17"/>
  <c r="B6" i="17" a="1"/>
  <c r="G6" i="17" s="1"/>
  <c r="H4" i="17"/>
  <c r="F4" i="17"/>
  <c r="D4" i="17"/>
  <c r="B4" i="17"/>
  <c r="B4" i="17" a="1"/>
  <c r="G4" i="17" s="1"/>
  <c r="C14" i="18"/>
  <c r="B14" i="18" a="1"/>
  <c r="B14" i="18" s="1"/>
  <c r="G12" i="18"/>
  <c r="C12" i="18"/>
  <c r="B12" i="18" a="1"/>
  <c r="G10" i="18"/>
  <c r="C10" i="18"/>
  <c r="B10" i="18" a="1"/>
  <c r="G8" i="18"/>
  <c r="C8" i="18"/>
  <c r="B8" i="18" a="1"/>
  <c r="B6" i="18" a="1"/>
  <c r="B4" i="18" a="1"/>
  <c r="B14" i="19"/>
  <c r="B14" i="19" a="1"/>
  <c r="C14" i="19" s="1"/>
  <c r="H12" i="19"/>
  <c r="F12" i="19"/>
  <c r="D12" i="19"/>
  <c r="B12" i="19"/>
  <c r="B12" i="19" a="1"/>
  <c r="G12" i="19" s="1"/>
  <c r="H10" i="19"/>
  <c r="F10" i="19"/>
  <c r="D10" i="19"/>
  <c r="B10" i="19"/>
  <c r="B10" i="19" a="1"/>
  <c r="G10" i="19" s="1"/>
  <c r="H8" i="19"/>
  <c r="F8" i="19"/>
  <c r="D8" i="19"/>
  <c r="B8" i="19"/>
  <c r="B8" i="19" a="1"/>
  <c r="G8" i="19" s="1"/>
  <c r="B6" i="19" a="1"/>
  <c r="G6" i="19" s="1"/>
  <c r="B4" i="19" a="1"/>
  <c r="H4" i="19" s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B8" i="20" a="1"/>
  <c r="G8" i="20" s="1"/>
  <c r="B6" i="20" a="1"/>
  <c r="G6" i="20" s="1"/>
  <c r="B4" i="20" a="1"/>
  <c r="G4" i="20" s="1"/>
  <c r="B14" i="21"/>
  <c r="B14" i="21" a="1"/>
  <c r="C14" i="21" s="1"/>
  <c r="H12" i="21"/>
  <c r="F12" i="21"/>
  <c r="D12" i="21"/>
  <c r="B12" i="21"/>
  <c r="B12" i="21" a="1"/>
  <c r="G12" i="21" s="1"/>
  <c r="B10" i="21" a="1"/>
  <c r="H10" i="21" s="1"/>
  <c r="B8" i="21" a="1"/>
  <c r="H8" i="21" s="1"/>
  <c r="B6" i="21" a="1"/>
  <c r="H6" i="21" s="1"/>
  <c r="B4" i="21" a="1"/>
  <c r="H4" i="21" s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B8" i="22" a="1"/>
  <c r="G8" i="22" s="1"/>
  <c r="B6" i="22" a="1"/>
  <c r="G6" i="22" s="1"/>
  <c r="B4" i="22" a="1"/>
  <c r="H4" i="22" s="1"/>
  <c r="B14" i="23"/>
  <c r="B14" i="23" a="1"/>
  <c r="C14" i="23" s="1"/>
  <c r="H12" i="23"/>
  <c r="F12" i="23"/>
  <c r="D12" i="23"/>
  <c r="B12" i="23"/>
  <c r="B12" i="23" a="1"/>
  <c r="G12" i="23" s="1"/>
  <c r="H10" i="23"/>
  <c r="F10" i="23"/>
  <c r="D10" i="23"/>
  <c r="B10" i="23"/>
  <c r="B10" i="23" a="1"/>
  <c r="G10" i="23" s="1"/>
  <c r="H8" i="23"/>
  <c r="F8" i="23"/>
  <c r="D8" i="23"/>
  <c r="B8" i="23"/>
  <c r="B8" i="23" a="1"/>
  <c r="G8" i="23" s="1"/>
  <c r="H6" i="23"/>
  <c r="F6" i="23"/>
  <c r="D6" i="23"/>
  <c r="B6" i="23"/>
  <c r="B6" i="23" a="1"/>
  <c r="G6" i="23" s="1"/>
  <c r="H4" i="23"/>
  <c r="F4" i="23"/>
  <c r="D4" i="23"/>
  <c r="B4" i="23"/>
  <c r="B4" i="23" a="1"/>
  <c r="G4" i="23" s="1"/>
  <c r="B14" i="24" a="1"/>
  <c r="B14" i="24" s="1"/>
  <c r="B12" i="24" a="1"/>
  <c r="H12" i="24" s="1"/>
  <c r="B10" i="24" a="1"/>
  <c r="H10" i="24" s="1"/>
  <c r="B8" i="24" a="1"/>
  <c r="H8" i="24" s="1"/>
  <c r="B6" i="24" a="1"/>
  <c r="B4" i="24" a="1"/>
  <c r="B14" i="25"/>
  <c r="B14" i="25" a="1"/>
  <c r="C14" i="25" s="1"/>
  <c r="H12" i="25"/>
  <c r="F12" i="25"/>
  <c r="D12" i="25"/>
  <c r="B12" i="25"/>
  <c r="B12" i="25" a="1"/>
  <c r="G12" i="25" s="1"/>
  <c r="H10" i="25"/>
  <c r="F10" i="25"/>
  <c r="D10" i="25"/>
  <c r="B10" i="25"/>
  <c r="B10" i="25" a="1"/>
  <c r="G10" i="25" s="1"/>
  <c r="H8" i="25"/>
  <c r="F8" i="25"/>
  <c r="D8" i="25"/>
  <c r="B8" i="25"/>
  <c r="B8" i="25" a="1"/>
  <c r="G8" i="25" s="1"/>
  <c r="H6" i="25"/>
  <c r="F6" i="25"/>
  <c r="D6" i="25"/>
  <c r="B6" i="25"/>
  <c r="B6" i="25" a="1"/>
  <c r="G6" i="25" s="1"/>
  <c r="H4" i="25"/>
  <c r="F4" i="25"/>
  <c r="D4" i="25"/>
  <c r="B4" i="25"/>
  <c r="B4" i="25" a="1"/>
  <c r="G4" i="25" s="1"/>
  <c r="C14" i="14"/>
  <c r="B14" i="14" a="1"/>
  <c r="B14" i="14" s="1"/>
  <c r="G12" i="14"/>
  <c r="C12" i="14"/>
  <c r="B12" i="14" a="1"/>
  <c r="G10" i="14"/>
  <c r="C10" i="14"/>
  <c r="B10" i="14" a="1"/>
  <c r="G8" i="14"/>
  <c r="C8" i="14"/>
  <c r="B8" i="14" a="1"/>
  <c r="G6" i="14"/>
  <c r="C6" i="14"/>
  <c r="B6" i="14" a="1"/>
  <c r="G4" i="14"/>
  <c r="C4" i="14"/>
  <c r="B4" i="14" a="1"/>
  <c r="C4" i="22" l="1"/>
  <c r="E4" i="22"/>
  <c r="G4" i="22"/>
  <c r="B4" i="22"/>
  <c r="D4" i="22"/>
  <c r="F4" i="22"/>
  <c r="B6" i="22"/>
  <c r="D6" i="22"/>
  <c r="F6" i="22"/>
  <c r="H6" i="22"/>
  <c r="B8" i="22"/>
  <c r="D8" i="22"/>
  <c r="F8" i="22"/>
  <c r="H8" i="22"/>
  <c r="C4" i="2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B4" i="20"/>
  <c r="D4" i="20"/>
  <c r="F4" i="20"/>
  <c r="H4" i="20"/>
  <c r="B6" i="20"/>
  <c r="D6" i="20"/>
  <c r="F6" i="20"/>
  <c r="H6" i="20"/>
  <c r="B8" i="20"/>
  <c r="D8" i="20"/>
  <c r="F8" i="20"/>
  <c r="H8" i="20"/>
  <c r="C4" i="19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6" i="16"/>
  <c r="C8" i="16"/>
  <c r="C10" i="16"/>
  <c r="C12" i="16"/>
  <c r="C14" i="16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C4" i="20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G4" i="18"/>
  <c r="C6" i="18"/>
  <c r="G6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E4" i="17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12" i="15"/>
  <c r="E12" i="15"/>
  <c r="H4" i="24"/>
  <c r="F4" i="24"/>
  <c r="D4" i="24"/>
  <c r="B4" i="24"/>
  <c r="E4" i="24"/>
  <c r="H6" i="24"/>
  <c r="F6" i="24"/>
  <c r="D6" i="24"/>
  <c r="B6" i="24"/>
  <c r="G6" i="24"/>
  <c r="E6" i="24"/>
  <c r="H4" i="14"/>
  <c r="F4" i="14"/>
  <c r="D4" i="14"/>
  <c r="B4" i="14"/>
  <c r="E4" i="14"/>
  <c r="H6" i="14"/>
  <c r="F6" i="14"/>
  <c r="D6" i="14"/>
  <c r="B6" i="14"/>
  <c r="E6" i="14"/>
  <c r="H8" i="14"/>
  <c r="F8" i="14"/>
  <c r="D8" i="14"/>
  <c r="B8" i="14"/>
  <c r="E8" i="14"/>
  <c r="H10" i="14"/>
  <c r="F10" i="14"/>
  <c r="D10" i="14"/>
  <c r="B10" i="14"/>
  <c r="E10" i="14"/>
  <c r="H12" i="14"/>
  <c r="F12" i="14"/>
  <c r="D12" i="14"/>
  <c r="B12" i="14"/>
  <c r="E12" i="14"/>
  <c r="C4" i="24"/>
  <c r="G4" i="24"/>
  <c r="C6" i="24"/>
  <c r="C8" i="24"/>
  <c r="E8" i="24"/>
  <c r="G8" i="24"/>
  <c r="C10" i="24"/>
  <c r="E10" i="24"/>
  <c r="G10" i="24"/>
  <c r="C12" i="24"/>
  <c r="E12" i="24"/>
  <c r="G12" i="24"/>
  <c r="C14" i="24"/>
  <c r="C4" i="25"/>
  <c r="E4" i="25"/>
  <c r="C6" i="25"/>
  <c r="E6" i="25"/>
  <c r="C8" i="25"/>
  <c r="E8" i="25"/>
  <c r="C10" i="25"/>
  <c r="E10" i="25"/>
  <c r="C12" i="25"/>
  <c r="E12" i="25"/>
  <c r="B8" i="24"/>
  <c r="D8" i="24"/>
  <c r="F8" i="24"/>
  <c r="B10" i="24"/>
  <c r="D10" i="24"/>
  <c r="F10" i="24"/>
  <c r="B12" i="24"/>
  <c r="D12" i="24"/>
  <c r="F12" i="24"/>
  <c r="C4" i="23"/>
  <c r="E4" i="23"/>
  <c r="C6" i="23"/>
  <c r="E6" i="23"/>
  <c r="C8" i="23"/>
  <c r="E8" i="23"/>
  <c r="C10" i="23"/>
  <c r="E10" i="23"/>
  <c r="C12" i="23"/>
  <c r="E12" i="23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<sst xmlns="http://schemas.openxmlformats.org/spreadsheetml/2006/main" count="28" uniqueCount="7">
  <si>
    <t>Примітки</t>
  </si>
  <si>
    <t xml:space="preserve"> </t>
  </si>
  <si>
    <t>Параметри календаря</t>
  </si>
  <si>
    <t>Рік</t>
  </si>
  <si>
    <t>Перший день тижня</t>
  </si>
  <si>
    <t>Нотатки</t>
  </si>
  <si>
    <t>неділя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</si>
</sst>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d"/>
    <numFmt numFmtId="167" formatCode="_-* #,##0.00\ &quot;₴&quot;_-;\-* #,##0.00\ &quot;₴&quot;_-;_-* &quot;-&quot;??\ &quot;₴&quot;_-;_-@_-"/>
    <numFmt numFmtId="168" formatCode="_-* #,##0\ &quot;₴&quot;_-;\-* #,##0\ &quot;₴&quot;_-;_-* &quot;-&quot;\ &quot;₴&quot;_-;_-@_-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166" fontId="15" fillId="0" borderId="9" xfId="12" applyNumberFormat="1" applyFont="1" applyBorder="1" applyAlignment="1">
      <alignment horizontal="right" vertical="center" indent="1"/>
    </xf>
    <xf numFmtId="166" fontId="15" fillId="0" borderId="11" xfId="12" applyNumberFormat="1" applyFont="1" applyBorder="1" applyAlignment="1">
      <alignment horizontal="right" vertical="center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26" xfId="12" applyNumberFormat="1" applyFont="1" applyBorder="1" applyAlignment="1">
      <alignment horizontal="right" vertical="center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0" xfId="12" applyNumberFormat="1" applyFont="1" applyBorder="1" applyAlignment="1">
      <alignment horizontal="right" vertical="center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14" xfId="12" applyNumberFormat="1" applyFont="1" applyBorder="1" applyAlignment="1">
      <alignment horizontal="right" vertical="center" indent="1"/>
    </xf>
    <xf numFmtId="166" fontId="15" fillId="0" borderId="14" xfId="13" applyNumberFormat="1" applyFont="1" applyFill="1" applyBorder="1" applyAlignment="1">
      <alignment horizontal="right" vertical="center" wrapText="1" indent="1"/>
    </xf>
  </cellXfs>
  <cellStyles count="50">
    <cellStyle name="20% – колірна тема 1" xfId="29" builtinId="30" customBuiltin="1"/>
    <cellStyle name="20% – колірна тема 2" xfId="32" builtinId="34" customBuiltin="1"/>
    <cellStyle name="20% – колірна тема 3" xfId="36" builtinId="38" customBuiltin="1"/>
    <cellStyle name="20% – колірна тема 4" xfId="40" builtinId="42" customBuiltin="1"/>
    <cellStyle name="20% – колірна тема 5" xfId="43" builtinId="46" customBuiltin="1"/>
    <cellStyle name="20% – колірна тема 6" xfId="47" builtinId="50" customBuiltin="1"/>
    <cellStyle name="40% – колірна тема 1" xfId="1" builtinId="31" customBuiltin="1"/>
    <cellStyle name="40% – колірна тема 2" xfId="33" builtinId="35" customBuiltin="1"/>
    <cellStyle name="40% – колірна тема 3" xfId="37" builtinId="39" customBuiltin="1"/>
    <cellStyle name="40% – колірна тема 4" xfId="41" builtinId="43" customBuiltin="1"/>
    <cellStyle name="40% – колірна тема 5" xfId="44" builtinId="47" customBuiltin="1"/>
    <cellStyle name="40% – колірна тема 6" xfId="48" builtinId="51" customBuiltin="1"/>
    <cellStyle name="60% – колірна тема 1" xfId="30" builtinId="32" customBuiltin="1"/>
    <cellStyle name="60% – колірна тема 2" xfId="34" builtinId="36" customBuiltin="1"/>
    <cellStyle name="60% – колірна тема 3" xfId="38" builtinId="40" customBuiltin="1"/>
    <cellStyle name="60% – колірна тема 4" xfId="42" builtinId="44" customBuiltin="1"/>
    <cellStyle name="60% – колірна тема 5" xfId="45" builtinId="48" customBuiltin="1"/>
    <cellStyle name="60% – колірна тема 6" xfId="49" builtinId="52" customBuiltin="1"/>
    <cellStyle name="Ввід" xfId="20" builtinId="20" customBuiltin="1"/>
    <cellStyle name="Відсотковий" xfId="10" builtinId="5" customBuiltin="1"/>
    <cellStyle name="Гарний" xfId="17" builtinId="26" customBuiltin="1"/>
    <cellStyle name="Грошовий" xfId="8" builtinId="4" customBuiltin="1"/>
    <cellStyle name="Грошовий [0]" xfId="9" builtinId="7" customBuiltin="1"/>
    <cellStyle name="День" xfId="12" xr:uid="{00000000-0005-0000-0000-000008000000}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Звичайний" xfId="0" builtinId="0" customBuiltin="1"/>
    <cellStyle name="Зв'язана клітинка" xfId="23" builtinId="24" customBuiltin="1"/>
    <cellStyle name="Колірна тема 1" xfId="3" builtinId="29" customBuiltin="1"/>
    <cellStyle name="Колірна тема 2" xfId="31" builtinId="33" customBuiltin="1"/>
    <cellStyle name="Колірна тема 3" xfId="35" builtinId="37" customBuiltin="1"/>
    <cellStyle name="Колірна тема 4" xfId="39" builtinId="41" customBuiltin="1"/>
    <cellStyle name="Колірна тема 5" xfId="4" builtinId="45" customBuiltin="1"/>
    <cellStyle name="Колірна тема 6" xfId="46" builtinId="49" customBuiltin="1"/>
    <cellStyle name="Контрольна клітинка" xfId="24" builtinId="23" customBuiltin="1"/>
    <cellStyle name="Назва" xfId="5" builtinId="15" customBuiltin="1"/>
    <cellStyle name="Нейтральний" xfId="19" builtinId="28" customBuiltin="1"/>
    <cellStyle name="Обчислення" xfId="22" builtinId="22" customBuiltin="1"/>
    <cellStyle name="Підсумок" xfId="28" builtinId="25" customBuiltin="1"/>
    <cellStyle name="Поганий" xfId="18" builtinId="27" customBuiltin="1"/>
    <cellStyle name="Примітка" xfId="26" builtinId="10" customBuiltin="1"/>
    <cellStyle name="Результат" xfId="21" builtinId="21" customBuiltin="1"/>
    <cellStyle name="Строкатий" xfId="13" xr:uid="{00000000-0005-0000-0000-000003000000}"/>
    <cellStyle name="Текст попередження" xfId="25" builtinId="11" customBuiltin="1"/>
    <cellStyle name="Текст пояснення" xfId="27" builtinId="53" customBuiltin="1"/>
    <cellStyle name="Фінансовий" xfId="6" builtinId="3" customBuiltin="1"/>
    <cellStyle name="Фінансовий [0]" xfId="7" builtinId="6" customBuiltin="1"/>
    <cellStyle name="Формат параметрів" xfId="14" xr:uid="{00000000-0005-0000-0000-00000F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0</xdr:row>
      <xdr:rowOff>113713</xdr:rowOff>
    </xdr:from>
    <xdr:to>
      <xdr:col>8</xdr:col>
      <xdr:colOff>1480</xdr:colOff>
      <xdr:row>1</xdr:row>
      <xdr:rowOff>1144213</xdr:rowOff>
    </xdr:to>
    <xdr:pic>
      <xdr:nvPicPr>
        <xdr:cNvPr id="3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653"/>
        <a:stretch/>
      </xdr:blipFill>
      <xdr:spPr>
        <a:xfrm>
          <a:off x="4591050" y="113713"/>
          <a:ext cx="4402030" cy="1144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0</xdr:rowOff>
    </xdr:from>
    <xdr:to>
      <xdr:col>8</xdr:col>
      <xdr:colOff>11005</xdr:colOff>
      <xdr:row>1</xdr:row>
      <xdr:rowOff>1144800</xdr:rowOff>
    </xdr:to>
    <xdr:pic>
      <xdr:nvPicPr>
        <xdr:cNvPr id="3" name="Зображення 2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4C19D3EF-E3AE-4301-A776-160585716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627"/>
        <a:stretch/>
      </xdr:blipFill>
      <xdr:spPr>
        <a:xfrm>
          <a:off x="3743325" y="114300"/>
          <a:ext cx="5259280" cy="1144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0</xdr:rowOff>
    </xdr:from>
    <xdr:to>
      <xdr:col>8</xdr:col>
      <xdr:colOff>11005</xdr:colOff>
      <xdr:row>1</xdr:row>
      <xdr:rowOff>1144800</xdr:rowOff>
    </xdr:to>
    <xdr:pic>
      <xdr:nvPicPr>
        <xdr:cNvPr id="3" name="Зображення 2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6844D4FB-63AB-464F-AAB1-09D97C689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627"/>
        <a:stretch/>
      </xdr:blipFill>
      <xdr:spPr>
        <a:xfrm>
          <a:off x="3743325" y="114300"/>
          <a:ext cx="5259280" cy="1144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1</xdr:row>
      <xdr:rowOff>0</xdr:rowOff>
    </xdr:from>
    <xdr:to>
      <xdr:col>8</xdr:col>
      <xdr:colOff>1480</xdr:colOff>
      <xdr:row>1</xdr:row>
      <xdr:rowOff>1144800</xdr:rowOff>
    </xdr:to>
    <xdr:pic>
      <xdr:nvPicPr>
        <xdr:cNvPr id="4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5031BDEA-32AE-40E8-B908-76E93D5E52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653"/>
        <a:stretch/>
      </xdr:blipFill>
      <xdr:spPr>
        <a:xfrm>
          <a:off x="4591050" y="114300"/>
          <a:ext cx="4402030" cy="11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1</xdr:row>
      <xdr:rowOff>0</xdr:rowOff>
    </xdr:from>
    <xdr:to>
      <xdr:col>8</xdr:col>
      <xdr:colOff>1480</xdr:colOff>
      <xdr:row>1</xdr:row>
      <xdr:rowOff>1144800</xdr:rowOff>
    </xdr:to>
    <xdr:pic>
      <xdr:nvPicPr>
        <xdr:cNvPr id="4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45EA3C26-58CD-47D3-8E6F-97B7A875C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653"/>
        <a:stretch/>
      </xdr:blipFill>
      <xdr:spPr>
        <a:xfrm>
          <a:off x="4591050" y="114300"/>
          <a:ext cx="4402030" cy="11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771525</xdr:colOff>
      <xdr:row>0</xdr:row>
      <xdr:rowOff>113713</xdr:rowOff>
    </xdr:from>
    <xdr:to>
      <xdr:col>8</xdr:col>
      <xdr:colOff>1480</xdr:colOff>
      <xdr:row>1</xdr:row>
      <xdr:rowOff>1144213</xdr:rowOff>
    </xdr:to>
    <xdr:pic>
      <xdr:nvPicPr>
        <xdr:cNvPr id="2" name="Зображення 1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756"/>
        <a:stretch/>
      </xdr:blipFill>
      <xdr:spPr>
        <a:xfrm>
          <a:off x="4695825" y="113713"/>
          <a:ext cx="4297255" cy="114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771525</xdr:colOff>
      <xdr:row>1</xdr:row>
      <xdr:rowOff>0</xdr:rowOff>
    </xdr:from>
    <xdr:to>
      <xdr:col>8</xdr:col>
      <xdr:colOff>1480</xdr:colOff>
      <xdr:row>1</xdr:row>
      <xdr:rowOff>1144800</xdr:rowOff>
    </xdr:to>
    <xdr:pic>
      <xdr:nvPicPr>
        <xdr:cNvPr id="3" name="Зображення 1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38841112-31CC-46FA-8777-0E8A4058B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756"/>
        <a:stretch/>
      </xdr:blipFill>
      <xdr:spPr>
        <a:xfrm>
          <a:off x="4695825" y="114300"/>
          <a:ext cx="4297255" cy="114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771525</xdr:colOff>
      <xdr:row>1</xdr:row>
      <xdr:rowOff>0</xdr:rowOff>
    </xdr:from>
    <xdr:to>
      <xdr:col>8</xdr:col>
      <xdr:colOff>1480</xdr:colOff>
      <xdr:row>1</xdr:row>
      <xdr:rowOff>1144800</xdr:rowOff>
    </xdr:to>
    <xdr:pic>
      <xdr:nvPicPr>
        <xdr:cNvPr id="3" name="Зображення 1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EE2BD688-9B2F-4A99-BF61-2F71B07D4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756"/>
        <a:stretch/>
      </xdr:blipFill>
      <xdr:spPr>
        <a:xfrm>
          <a:off x="4695825" y="114300"/>
          <a:ext cx="4297255" cy="114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1152525</xdr:colOff>
      <xdr:row>0</xdr:row>
      <xdr:rowOff>113713</xdr:rowOff>
    </xdr:from>
    <xdr:to>
      <xdr:col>8</xdr:col>
      <xdr:colOff>1480</xdr:colOff>
      <xdr:row>1</xdr:row>
      <xdr:rowOff>1144213</xdr:rowOff>
    </xdr:to>
    <xdr:pic>
      <xdr:nvPicPr>
        <xdr:cNvPr id="3" name="Зображення 2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429"/>
        <a:stretch/>
      </xdr:blipFill>
      <xdr:spPr>
        <a:xfrm>
          <a:off x="3810000" y="113713"/>
          <a:ext cx="5183080" cy="1144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1152525</xdr:colOff>
      <xdr:row>1</xdr:row>
      <xdr:rowOff>0</xdr:rowOff>
    </xdr:from>
    <xdr:to>
      <xdr:col>8</xdr:col>
      <xdr:colOff>1480</xdr:colOff>
      <xdr:row>1</xdr:row>
      <xdr:rowOff>1144800</xdr:rowOff>
    </xdr:to>
    <xdr:pic>
      <xdr:nvPicPr>
        <xdr:cNvPr id="3" name="Зображення 2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8F504FCE-E791-4D5D-A9B1-FA1F9B3EB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429"/>
        <a:stretch/>
      </xdr:blipFill>
      <xdr:spPr>
        <a:xfrm>
          <a:off x="3810000" y="114300"/>
          <a:ext cx="5183080" cy="1144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1152525</xdr:colOff>
      <xdr:row>1</xdr:row>
      <xdr:rowOff>0</xdr:rowOff>
    </xdr:from>
    <xdr:to>
      <xdr:col>8</xdr:col>
      <xdr:colOff>1480</xdr:colOff>
      <xdr:row>1</xdr:row>
      <xdr:rowOff>1144800</xdr:rowOff>
    </xdr:to>
    <xdr:pic>
      <xdr:nvPicPr>
        <xdr:cNvPr id="3" name="Зображення 2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B5397FBF-FE29-4669-BDD8-886638329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429"/>
        <a:stretch/>
      </xdr:blipFill>
      <xdr:spPr>
        <a:xfrm>
          <a:off x="3810000" y="114300"/>
          <a:ext cx="5183080" cy="114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0</xdr:row>
      <xdr:rowOff>113713</xdr:rowOff>
    </xdr:from>
    <xdr:to>
      <xdr:col>8</xdr:col>
      <xdr:colOff>11005</xdr:colOff>
      <xdr:row>1</xdr:row>
      <xdr:rowOff>1144213</xdr:rowOff>
    </xdr:to>
    <xdr:pic>
      <xdr:nvPicPr>
        <xdr:cNvPr id="3" name="Зображення 2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627"/>
        <a:stretch/>
      </xdr:blipFill>
      <xdr:spPr>
        <a:xfrm>
          <a:off x="3743325" y="113713"/>
          <a:ext cx="5259280" cy="11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21.1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1</v>
      </c>
    </row>
    <row r="2" spans="2:12" ht="96" customHeight="1" x14ac:dyDescent="0.3">
      <c r="B2" s="29" t="str">
        <f>"Січень "&amp;КалендарРік</f>
        <v>Січень 2020</v>
      </c>
      <c r="C2" s="29"/>
      <c r="D2" s="29"/>
      <c r="E2" s="2"/>
      <c r="F2" s="2"/>
      <c r="G2" s="2"/>
      <c r="H2" s="3"/>
    </row>
    <row r="3" spans="2:12" s="8" customFormat="1" ht="24" customHeight="1" x14ac:dyDescent="0.3">
      <c r="B3" s="5" t="str">
        <f>ПочатокТижня</f>
        <v>неділя</v>
      </c>
      <c r="C3" s="6" t="str">
        <f t="shared" ref="C3:H3" si="0">TEXT(C4,"dddd")</f>
        <v>понеділок</v>
      </c>
      <c r="D3" s="6" t="str">
        <f t="shared" si="0"/>
        <v>вівторок</v>
      </c>
      <c r="E3" s="6" t="str">
        <f t="shared" si="0"/>
        <v>середа</v>
      </c>
      <c r="F3" s="6" t="str">
        <f t="shared" si="0"/>
        <v>четвер</v>
      </c>
      <c r="G3" s="6" t="str">
        <f t="shared" si="0"/>
        <v>п'ятниця</v>
      </c>
      <c r="H3" s="7" t="str">
        <f t="shared" si="0"/>
        <v>субота</v>
      </c>
      <c r="K3" s="34" t="s">
        <v>2</v>
      </c>
      <c r="L3" s="34"/>
    </row>
    <row r="4" spans="2:12" s="4" customFormat="1" ht="24" customHeight="1" x14ac:dyDescent="0.3">
      <c r="B4" s="50">
        <f t="array" ref="B4:H4">ДніТаТижні+DATE(КалендарРік,1,1)-WEEKDAY(DATE(КалендарРік,1,1),(ПочатокТижня="понеділок")+1)+1</f>
        <v>43828</v>
      </c>
      <c r="C4" s="50">
        <v>43829</v>
      </c>
      <c r="D4" s="50">
        <v>43830</v>
      </c>
      <c r="E4" s="50">
        <v>43831</v>
      </c>
      <c r="F4" s="50">
        <v>43832</v>
      </c>
      <c r="G4" s="50">
        <v>43833</v>
      </c>
      <c r="H4" s="51">
        <v>43834</v>
      </c>
      <c r="K4" s="12" t="s">
        <v>3</v>
      </c>
      <c r="L4" s="12" t="s">
        <v>4</v>
      </c>
    </row>
    <row r="5" spans="2:12" s="10" customFormat="1" ht="56.1" customHeight="1" x14ac:dyDescent="0.3">
      <c r="B5" s="9"/>
      <c r="C5" s="9"/>
      <c r="D5" s="9"/>
      <c r="E5" s="9"/>
      <c r="F5" s="9"/>
      <c r="G5" s="9"/>
      <c r="H5" s="9"/>
      <c r="K5" s="13">
        <v>2020</v>
      </c>
      <c r="L5" s="13" t="s">
        <v>6</v>
      </c>
    </row>
    <row r="6" spans="2:12" s="4" customFormat="1" ht="24" customHeight="1" x14ac:dyDescent="0.3">
      <c r="B6" s="52">
        <f t="array" ref="B6:H6">ДніТаТижні+DATE(КалендарРік,1,1)-WEEKDAY(DATE(КалендарРік,1,1),(ПочатокТижня="понеділок")+1)+8</f>
        <v>43835</v>
      </c>
      <c r="C6" s="52">
        <v>43836</v>
      </c>
      <c r="D6" s="52">
        <v>43837</v>
      </c>
      <c r="E6" s="52">
        <v>43838</v>
      </c>
      <c r="F6" s="52">
        <v>43839</v>
      </c>
      <c r="G6" s="52">
        <v>43840</v>
      </c>
      <c r="H6" s="52">
        <v>43841</v>
      </c>
    </row>
    <row r="7" spans="2:12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3">
      <c r="B8" s="50">
        <f t="array" ref="B8:H8">ДніТаТижні+DATE(КалендарРік,1,1)-WEEKDAY(DATE(КалендарРік,1,1),(ПочатокТижня="понеділок")+1)+15</f>
        <v>43842</v>
      </c>
      <c r="C8" s="50">
        <v>43843</v>
      </c>
      <c r="D8" s="50">
        <v>43844</v>
      </c>
      <c r="E8" s="50">
        <v>43845</v>
      </c>
      <c r="F8" s="50">
        <v>43846</v>
      </c>
      <c r="G8" s="50">
        <v>43847</v>
      </c>
      <c r="H8" s="50">
        <v>43848</v>
      </c>
    </row>
    <row r="9" spans="2:12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12" s="4" customFormat="1" ht="24" customHeight="1" x14ac:dyDescent="0.3">
      <c r="B10" s="52">
        <f t="array" ref="B10:H10">ДніТаТижні+DATE(КалендарРік,1,1)-WEEKDAY(DATE(КалендарРік,1,1),(ПочатокТижня="понеділок")+1)+22</f>
        <v>43849</v>
      </c>
      <c r="C10" s="52">
        <v>43850</v>
      </c>
      <c r="D10" s="52">
        <v>43851</v>
      </c>
      <c r="E10" s="52">
        <v>43852</v>
      </c>
      <c r="F10" s="52">
        <v>43853</v>
      </c>
      <c r="G10" s="52">
        <v>43854</v>
      </c>
      <c r="H10" s="52">
        <v>43855</v>
      </c>
    </row>
    <row r="11" spans="2:12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3">
      <c r="B12" s="50">
        <f t="array" ref="B12:H12">ДніТаТижні+DATE(КалендарРік,1,1)-WEEKDAY(DATE(КалендарРік,1,1),(ПочатокТижня="понеділок")+1)+29</f>
        <v>43856</v>
      </c>
      <c r="C12" s="50">
        <v>43857</v>
      </c>
      <c r="D12" s="50">
        <v>43858</v>
      </c>
      <c r="E12" s="50">
        <v>43859</v>
      </c>
      <c r="F12" s="50">
        <v>43860</v>
      </c>
      <c r="G12" s="50">
        <v>43861</v>
      </c>
      <c r="H12" s="50">
        <v>43862</v>
      </c>
    </row>
    <row r="13" spans="2:12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3">
      <c r="B14" s="52">
        <f t="array" ref="B14:C14">ДніТаТижні+DATE(КалендарРік,1,1)-WEEKDAY(DATE(КалендарРік,1,1),(ПочатокТижня="понеділок")+1)+36</f>
        <v>43863</v>
      </c>
      <c r="C14" s="52">
        <v>43864</v>
      </c>
      <c r="D14" s="30" t="s">
        <v>0</v>
      </c>
      <c r="E14" s="30"/>
      <c r="F14" s="30"/>
      <c r="G14" s="30"/>
      <c r="H14" s="31"/>
    </row>
    <row r="15" spans="2:12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Виберіть день зі списку. Натисніть кнопку &quot;Скасувати&quot;, а потім клавіші Alt + стрілка вниз, щоб вибрати день із розкривного списку." prompt="Виберіть день початку тижня в цій клітинці. Натисніть клавіші Alt + стрілка вниз, щоб відкрити розкривний список, а потім клавіші &quot;Стрілка вниз&quot; і Enter, щоб зробити вибір." sqref="L5" xr:uid="{00000000-0002-0000-0000-000000000000}">
      <formula1>"неділя, понеділок"</formula1>
    </dataValidation>
    <dataValidation allowBlank="1" showInputMessage="1" showErrorMessage="1" prompt="Створіть у цій книзі власний календар. Налаштуйте рік і перший день тижня для всіх місяців на цьому аркуші &quot;Січень&quot;. Кожен місяць розташовано на окремому аркуші." sqref="A1" xr:uid="{00000000-0002-0000-0000-000001000000}"/>
    <dataValidation allowBlank="1" showInputMessage="1" showErrorMessage="1" prompt="Введіть рік у клітинку нижче." sqref="K4" xr:uid="{00000000-0002-0000-0000-000002000000}"/>
    <dataValidation allowBlank="1" showInputMessage="1" showErrorMessage="1" prompt="Виберіть день початку тижня в клітинці нижче." sqref="L4" xr:uid="{00000000-0002-0000-0000-000003000000}"/>
    <dataValidation allowBlank="1" showInputMessage="1" showErrorMessage="1" prompt="У цю клітинку введіть рік." sqref="K5" xr:uid="{00000000-0002-0000-0000-000004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день початку тижня, виберіть новий день тижня в клітинці L5 цього аркуша." sqref="B3" xr:uid="{00000000-0002-0000-0000-000005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000-000006000000}"/>
    <dataValidation allowBlank="1" showInputMessage="1" showErrorMessage="1" prompt="Рік у цій клітинці автоматично оновлюється за значенням року в клітинці K5. У календарі нижче наведено дати з попереднього та наступного місяців світлішим шрифтом." sqref="B2:D2" xr:uid="{00000000-0002-0000-0000-000007000000}"/>
    <dataValidation allowBlank="1" showInputMessage="1" showErrorMessage="1" prompt="Автоматично визначений день тижня" sqref="C3:H3" xr:uid="{00000000-0002-0000-0000-000008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000-000009000000}"/>
    <dataValidation allowBlank="1" showInputMessage="1" prompt="Введіть нотатки до місяця в цю клітинку." sqref="D15:H15" xr:uid="{00000000-0002-0000-0000-00000A000000}"/>
    <dataValidation allowBlank="1" showInputMessage="1" prompt="Введіть нотатки до місяця в клітинку нижче." sqref="D14:H14" xr:uid="{00000000-0002-0000-0000-00000B000000}"/>
    <dataValidation allowBlank="1" showInputMessage="1" showErrorMessage="1" prompt="Введіть рік і виберіть перший день календаря в клітинках нижче. Ці клітинки параметрів календаря не буде надруковано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"Жовтень "&amp;КалендарРік</f>
        <v>Жовтень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ПочатокТижня</f>
        <v>неділя</v>
      </c>
      <c r="C3" s="15" t="str">
        <f t="shared" ref="C3:H3" si="0">TEXT(C4,"dddd")</f>
        <v>понеділок</v>
      </c>
      <c r="D3" s="15" t="str">
        <f t="shared" si="0"/>
        <v>вівторок</v>
      </c>
      <c r="E3" s="15" t="str">
        <f t="shared" si="0"/>
        <v>середа</v>
      </c>
      <c r="F3" s="15" t="str">
        <f t="shared" si="0"/>
        <v>четвер</v>
      </c>
      <c r="G3" s="15" t="str">
        <f t="shared" si="0"/>
        <v>п'ятниця</v>
      </c>
      <c r="H3" s="16" t="str">
        <f t="shared" si="0"/>
        <v>субота</v>
      </c>
    </row>
    <row r="4" spans="2:9" s="4" customFormat="1" ht="24" customHeight="1" x14ac:dyDescent="0.3">
      <c r="B4" s="53">
        <f t="array" ref="B4:H4">ДніТаТижні+DATE(КалендарРік,10,1)-WEEKDAY(DATE(КалендарРік,10,1),(ПочатокТижня="понеділок")+1)+1</f>
        <v>44101</v>
      </c>
      <c r="C4" s="53">
        <v>44102</v>
      </c>
      <c r="D4" s="53">
        <v>44103</v>
      </c>
      <c r="E4" s="53">
        <v>44104</v>
      </c>
      <c r="F4" s="53">
        <v>44105</v>
      </c>
      <c r="G4" s="53">
        <v>44106</v>
      </c>
      <c r="H4" s="53">
        <v>44107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ДніТаТижні+DATE(КалендарРік,10,1)-WEEKDAY(DATE(КалендарРік,10,1),(ПочатокТижня="понеділок")+1)+8</f>
        <v>44108</v>
      </c>
      <c r="C6" s="54">
        <v>44109</v>
      </c>
      <c r="D6" s="54">
        <v>44110</v>
      </c>
      <c r="E6" s="54">
        <v>44111</v>
      </c>
      <c r="F6" s="54">
        <v>44112</v>
      </c>
      <c r="G6" s="54">
        <v>44113</v>
      </c>
      <c r="H6" s="54">
        <v>44114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ДніТаТижні+DATE(КалендарРік,10,1)-WEEKDAY(DATE(КалендарРік,10,1),(ПочатокТижня="понеділок")+1)+15</f>
        <v>44115</v>
      </c>
      <c r="C8" s="53">
        <v>44116</v>
      </c>
      <c r="D8" s="53">
        <v>44117</v>
      </c>
      <c r="E8" s="53">
        <v>44118</v>
      </c>
      <c r="F8" s="53">
        <v>44119</v>
      </c>
      <c r="G8" s="53">
        <v>44120</v>
      </c>
      <c r="H8" s="53">
        <v>44121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ДніТаТижні+DATE(КалендарРік,10,1)-WEEKDAY(DATE(КалендарРік,10,1),(ПочатокТижня="понеділок")+1)+22</f>
        <v>44122</v>
      </c>
      <c r="C10" s="54">
        <v>44123</v>
      </c>
      <c r="D10" s="54">
        <v>44124</v>
      </c>
      <c r="E10" s="54">
        <v>44125</v>
      </c>
      <c r="F10" s="54">
        <v>44126</v>
      </c>
      <c r="G10" s="54">
        <v>44127</v>
      </c>
      <c r="H10" s="54">
        <v>44128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ДніТаТижні+DATE(КалендарРік,10,1)-WEEKDAY(DATE(КалендарРік,10,1),(ПочатокТижня="понеділок")+1)+29</f>
        <v>44129</v>
      </c>
      <c r="C12" s="53">
        <v>44130</v>
      </c>
      <c r="D12" s="53">
        <v>44131</v>
      </c>
      <c r="E12" s="53">
        <v>44132</v>
      </c>
      <c r="F12" s="53">
        <v>44133</v>
      </c>
      <c r="G12" s="53">
        <v>44134</v>
      </c>
      <c r="H12" s="53">
        <v>44135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ДніТаТижні+DATE(КалендарРік,10,1)-WEEKDAY(DATE(КалендарРік,10,1),(ПочатокТижня="понеділок")+1)+36</f>
        <v>44136</v>
      </c>
      <c r="C14" s="54">
        <v>44137</v>
      </c>
      <c r="D14" s="46" t="s">
        <v>5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900-000000000000}"/>
    <dataValidation allowBlank="1" showInputMessage="1" showErrorMessage="1" prompt="Календар на жовтень" sqref="A1" xr:uid="{00000000-0002-0000-09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9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900-000003000000}"/>
    <dataValidation allowBlank="1" showInputMessage="1" prompt="Введіть нотатки до місяця в клітинку нижче." sqref="D14:H14" xr:uid="{00000000-0002-0000-0900-000004000000}"/>
    <dataValidation allowBlank="1" showInputMessage="1" prompt="Введіть нотатки до місяця в цю клітинку." sqref="D15:H15" xr:uid="{00000000-0002-0000-09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9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9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"Листопад "&amp;КалендарРік</f>
        <v>Листопад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ПочатокТижня</f>
        <v>неділя</v>
      </c>
      <c r="C3" s="15" t="str">
        <f t="shared" ref="C3:H3" si="0">TEXT(C4,"dddd")</f>
        <v>понеділок</v>
      </c>
      <c r="D3" s="15" t="str">
        <f t="shared" si="0"/>
        <v>вівторок</v>
      </c>
      <c r="E3" s="15" t="str">
        <f t="shared" si="0"/>
        <v>середа</v>
      </c>
      <c r="F3" s="15" t="str">
        <f t="shared" si="0"/>
        <v>четвер</v>
      </c>
      <c r="G3" s="15" t="str">
        <f t="shared" si="0"/>
        <v>п'ятниця</v>
      </c>
      <c r="H3" s="16" t="str">
        <f t="shared" si="0"/>
        <v>субота</v>
      </c>
    </row>
    <row r="4" spans="2:9" s="4" customFormat="1" ht="24" customHeight="1" x14ac:dyDescent="0.3">
      <c r="B4" s="53">
        <f t="array" ref="B4:H4">ДніТаТижні+DATE(КалендарРік,11,1)-WEEKDAY(DATE(КалендарРік,11,1),(ПочатокТижня="понеділок")+1)+1</f>
        <v>44136</v>
      </c>
      <c r="C4" s="53">
        <v>44137</v>
      </c>
      <c r="D4" s="53">
        <v>44138</v>
      </c>
      <c r="E4" s="53">
        <v>44139</v>
      </c>
      <c r="F4" s="53">
        <v>44140</v>
      </c>
      <c r="G4" s="53">
        <v>44141</v>
      </c>
      <c r="H4" s="53">
        <v>44142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ДніТаТижні+DATE(КалендарРік,11,1)-WEEKDAY(DATE(КалендарРік,11,1),(ПочатокТижня="понеділок")+1)+8</f>
        <v>44143</v>
      </c>
      <c r="C6" s="54">
        <v>44144</v>
      </c>
      <c r="D6" s="54">
        <v>44145</v>
      </c>
      <c r="E6" s="54">
        <v>44146</v>
      </c>
      <c r="F6" s="54">
        <v>44147</v>
      </c>
      <c r="G6" s="54">
        <v>44148</v>
      </c>
      <c r="H6" s="54">
        <v>44149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ДніТаТижні+DATE(КалендарРік,11,1)-WEEKDAY(DATE(КалендарРік,11,1),(ПочатокТижня="понеділок")+1)+15</f>
        <v>44150</v>
      </c>
      <c r="C8" s="53">
        <v>44151</v>
      </c>
      <c r="D8" s="53">
        <v>44152</v>
      </c>
      <c r="E8" s="53">
        <v>44153</v>
      </c>
      <c r="F8" s="53">
        <v>44154</v>
      </c>
      <c r="G8" s="53">
        <v>44155</v>
      </c>
      <c r="H8" s="53">
        <v>44156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ДніТаТижні+DATE(КалендарРік,11,1)-WEEKDAY(DATE(КалендарРік,11,1),(ПочатокТижня="понеділок")+1)+22</f>
        <v>44157</v>
      </c>
      <c r="C10" s="54">
        <v>44158</v>
      </c>
      <c r="D10" s="54">
        <v>44159</v>
      </c>
      <c r="E10" s="54">
        <v>44160</v>
      </c>
      <c r="F10" s="54">
        <v>44161</v>
      </c>
      <c r="G10" s="54">
        <v>44162</v>
      </c>
      <c r="H10" s="54">
        <v>44163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ДніТаТижні+DATE(КалендарРік,11,1)-WEEKDAY(DATE(КалендарРік,11,1),(ПочатокТижня="понеділок")+1)+29</f>
        <v>44164</v>
      </c>
      <c r="C12" s="53">
        <v>44165</v>
      </c>
      <c r="D12" s="53">
        <v>44166</v>
      </c>
      <c r="E12" s="53">
        <v>44167</v>
      </c>
      <c r="F12" s="53">
        <v>44168</v>
      </c>
      <c r="G12" s="53">
        <v>44169</v>
      </c>
      <c r="H12" s="53">
        <v>44170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ДніТаТижні+DATE(КалендарРік,11,1)-WEEKDAY(DATE(КалендарРік,11,1),(ПочатокТижня="понеділок")+1)+36</f>
        <v>44171</v>
      </c>
      <c r="C14" s="54">
        <v>44172</v>
      </c>
      <c r="D14" s="46" t="s">
        <v>5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A00-000000000000}"/>
    <dataValidation allowBlank="1" showInputMessage="1" showErrorMessage="1" prompt="Календар на листопад" sqref="A1" xr:uid="{00000000-0002-0000-0A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A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A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A00-000004000000}"/>
    <dataValidation allowBlank="1" showInputMessage="1" prompt="Введіть нотатки до місяця в цю клітинку." sqref="D15:H15" xr:uid="{00000000-0002-0000-0A00-000005000000}"/>
    <dataValidation allowBlank="1" showInputMessage="1" prompt="Введіть нотатки до місяця в клітинку нижче." sqref="D14:H14" xr:uid="{00000000-0002-0000-0A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A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29" t="str">
        <f>"Грудень "&amp;КалендарРік</f>
        <v>Грудень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ПочатокТижня</f>
        <v>неділя</v>
      </c>
      <c r="C3" s="6" t="str">
        <f t="shared" ref="C3:H3" si="0">TEXT(C4,"dddd")</f>
        <v>понеділок</v>
      </c>
      <c r="D3" s="6" t="str">
        <f t="shared" si="0"/>
        <v>вівторок</v>
      </c>
      <c r="E3" s="6" t="str">
        <f t="shared" si="0"/>
        <v>середа</v>
      </c>
      <c r="F3" s="6" t="str">
        <f t="shared" si="0"/>
        <v>четвер</v>
      </c>
      <c r="G3" s="6" t="str">
        <f t="shared" si="0"/>
        <v>п'ятниця</v>
      </c>
      <c r="H3" s="7" t="str">
        <f t="shared" si="0"/>
        <v>субота</v>
      </c>
    </row>
    <row r="4" spans="2:9" s="4" customFormat="1" ht="24" customHeight="1" x14ac:dyDescent="0.3">
      <c r="B4" s="50">
        <f t="array" ref="B4:H4">ДніТаТижні+DATE(КалендарРік,12,1)-WEEKDAY(DATE(КалендарРік,12,1),(ПочатокТижня="понеділок")+1)+1</f>
        <v>44164</v>
      </c>
      <c r="C4" s="50">
        <v>44165</v>
      </c>
      <c r="D4" s="50">
        <v>44166</v>
      </c>
      <c r="E4" s="50">
        <v>44167</v>
      </c>
      <c r="F4" s="50">
        <v>44168</v>
      </c>
      <c r="G4" s="50">
        <v>44169</v>
      </c>
      <c r="H4" s="51">
        <v>44170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ДніТаТижні+DATE(КалендарРік,12,1)-WEEKDAY(DATE(КалендарРік,12,1),(ПочатокТижня="понеділок")+1)+8</f>
        <v>44171</v>
      </c>
      <c r="C6" s="52">
        <v>44172</v>
      </c>
      <c r="D6" s="52">
        <v>44173</v>
      </c>
      <c r="E6" s="52">
        <v>44174</v>
      </c>
      <c r="F6" s="52">
        <v>44175</v>
      </c>
      <c r="G6" s="52">
        <v>44176</v>
      </c>
      <c r="H6" s="52">
        <v>44177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ДніТаТижні+DATE(КалендарРік,12,1)-WEEKDAY(DATE(КалендарРік,12,1),(ПочатокТижня="понеділок")+1)+15</f>
        <v>44178</v>
      </c>
      <c r="C8" s="50">
        <v>44179</v>
      </c>
      <c r="D8" s="50">
        <v>44180</v>
      </c>
      <c r="E8" s="50">
        <v>44181</v>
      </c>
      <c r="F8" s="50">
        <v>44182</v>
      </c>
      <c r="G8" s="50">
        <v>44183</v>
      </c>
      <c r="H8" s="50">
        <v>44184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ДніТаТижні+DATE(КалендарРік,12,1)-WEEKDAY(DATE(КалендарРік,12,1),(ПочатокТижня="понеділок")+1)+22</f>
        <v>44185</v>
      </c>
      <c r="C10" s="52">
        <v>44186</v>
      </c>
      <c r="D10" s="52">
        <v>44187</v>
      </c>
      <c r="E10" s="52">
        <v>44188</v>
      </c>
      <c r="F10" s="52">
        <v>44189</v>
      </c>
      <c r="G10" s="52">
        <v>44190</v>
      </c>
      <c r="H10" s="52">
        <v>44191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ДніТаТижні+DATE(КалендарРік,12,1)-WEEKDAY(DATE(КалендарРік,12,1),(ПочатокТижня="понеділок")+1)+29</f>
        <v>44192</v>
      </c>
      <c r="C12" s="50">
        <v>44193</v>
      </c>
      <c r="D12" s="50">
        <v>44194</v>
      </c>
      <c r="E12" s="50">
        <v>44195</v>
      </c>
      <c r="F12" s="50">
        <v>44196</v>
      </c>
      <c r="G12" s="50">
        <v>44197</v>
      </c>
      <c r="H12" s="50">
        <v>44198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ДніТаТижні+DATE(КалендарРік,12,1)-WEEKDAY(DATE(КалендарРік,12,1),(ПочатокТижня="понеділок")+1)+36</f>
        <v>44199</v>
      </c>
      <c r="C14" s="52">
        <v>44200</v>
      </c>
      <c r="D14" s="30" t="s">
        <v>5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B00-000000000000}"/>
    <dataValidation allowBlank="1" showInputMessage="1" showErrorMessage="1" prompt="Календар на грудень" sqref="A1" xr:uid="{00000000-0002-0000-0B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B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B00-000003000000}"/>
    <dataValidation allowBlank="1" showInputMessage="1" prompt="Введіть нотатки до місяця в клітинку нижче." sqref="D14:H14" xr:uid="{00000000-0002-0000-0B00-000004000000}"/>
    <dataValidation allowBlank="1" showInputMessage="1" prompt="Введіть нотатки до місяця в цю клітинку." sqref="D15:H15" xr:uid="{00000000-0002-0000-0B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B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B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29" t="str">
        <f>"Лютий "&amp;КалендарРік</f>
        <v>Лютий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ПочатокТижня</f>
        <v>неділя</v>
      </c>
      <c r="C3" s="6" t="str">
        <f t="shared" ref="C3:H3" si="0">TEXT(C4,"dddd")</f>
        <v>понеділок</v>
      </c>
      <c r="D3" s="6" t="str">
        <f t="shared" si="0"/>
        <v>вівторок</v>
      </c>
      <c r="E3" s="6" t="str">
        <f t="shared" si="0"/>
        <v>середа</v>
      </c>
      <c r="F3" s="6" t="str">
        <f t="shared" si="0"/>
        <v>четвер</v>
      </c>
      <c r="G3" s="6" t="str">
        <f t="shared" si="0"/>
        <v>п'ятниця</v>
      </c>
      <c r="H3" s="7" t="str">
        <f t="shared" si="0"/>
        <v>субота</v>
      </c>
    </row>
    <row r="4" spans="2:9" s="4" customFormat="1" ht="24" customHeight="1" x14ac:dyDescent="0.3">
      <c r="B4" s="50">
        <f t="array" ref="B4:H4">ДніТаТижні+DATE(КалендарРік,2,1)-WEEKDAY(DATE(КалендарРік,2,1),(ПочатокТижня="понеділок")+1)+1</f>
        <v>43856</v>
      </c>
      <c r="C4" s="50">
        <v>43857</v>
      </c>
      <c r="D4" s="50">
        <v>43858</v>
      </c>
      <c r="E4" s="50">
        <v>43859</v>
      </c>
      <c r="F4" s="50">
        <v>43860</v>
      </c>
      <c r="G4" s="50">
        <v>43861</v>
      </c>
      <c r="H4" s="51">
        <v>43862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ДніТаТижні+DATE(КалендарРік,2,1)-WEEKDAY(DATE(КалендарРік,2,1),(ПочатокТижня="понеділок")+1)+8</f>
        <v>43863</v>
      </c>
      <c r="C6" s="52">
        <v>43864</v>
      </c>
      <c r="D6" s="52">
        <v>43865</v>
      </c>
      <c r="E6" s="52">
        <v>43866</v>
      </c>
      <c r="F6" s="52">
        <v>43867</v>
      </c>
      <c r="G6" s="52">
        <v>43868</v>
      </c>
      <c r="H6" s="52">
        <v>43869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ДніТаТижні+DATE(КалендарРік,2,1)-WEEKDAY(DATE(КалендарРік,2,1),(ПочатокТижня="понеділок")+1)+15</f>
        <v>43870</v>
      </c>
      <c r="C8" s="50">
        <v>43871</v>
      </c>
      <c r="D8" s="50">
        <v>43872</v>
      </c>
      <c r="E8" s="50">
        <v>43873</v>
      </c>
      <c r="F8" s="50">
        <v>43874</v>
      </c>
      <c r="G8" s="50">
        <v>43875</v>
      </c>
      <c r="H8" s="50">
        <v>43876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ДніТаТижні+DATE(КалендарРік,2,1)-WEEKDAY(DATE(КалендарРік,2,1),(ПочатокТижня="понеділок")+1)+22</f>
        <v>43877</v>
      </c>
      <c r="C10" s="52">
        <v>43878</v>
      </c>
      <c r="D10" s="52">
        <v>43879</v>
      </c>
      <c r="E10" s="52">
        <v>43880</v>
      </c>
      <c r="F10" s="52">
        <v>43881</v>
      </c>
      <c r="G10" s="52">
        <v>43882</v>
      </c>
      <c r="H10" s="52">
        <v>43883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ДніТаТижні+DATE(КалендарРік,2,1)-WEEKDAY(DATE(КалендарРік,2,1),(ПочатокТижня="понеділок")+1)+29</f>
        <v>43884</v>
      </c>
      <c r="C12" s="50">
        <v>43885</v>
      </c>
      <c r="D12" s="50">
        <v>43886</v>
      </c>
      <c r="E12" s="50">
        <v>43887</v>
      </c>
      <c r="F12" s="50">
        <v>43888</v>
      </c>
      <c r="G12" s="50">
        <v>43889</v>
      </c>
      <c r="H12" s="50">
        <v>43890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ДніТаТижні+DATE(КалендарРік,2,1)-WEEKDAY(DATE(КалендарРік,2,1),(ПочатокТижня="понеділок")+1)+36</f>
        <v>43891</v>
      </c>
      <c r="C14" s="52">
        <v>43892</v>
      </c>
      <c r="D14" s="30" t="s">
        <v>0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1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100-000001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100-000002000000}"/>
    <dataValidation allowBlank="1" showInputMessage="1" showErrorMessage="1" prompt="Календар на лютий" sqref="A1" xr:uid="{00000000-0002-0000-0100-000003000000}"/>
    <dataValidation allowBlank="1" showInputMessage="1" prompt="Введіть нотатки до місяця в клітинку нижче." sqref="D14:H14" xr:uid="{00000000-0002-0000-0100-000004000000}"/>
    <dataValidation allowBlank="1" showInputMessage="1" prompt="Введіть нотатки до місяця в цю клітинку." sqref="D15:H15" xr:uid="{00000000-0002-0000-01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1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1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"Березень "&amp;КалендарРік</f>
        <v>Березень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ПочатокТижня</f>
        <v>неділя</v>
      </c>
      <c r="C3" s="18" t="str">
        <f t="shared" ref="C3:H3" si="0">TEXT(C4,"dddd")</f>
        <v>понеділок</v>
      </c>
      <c r="D3" s="18" t="str">
        <f t="shared" si="0"/>
        <v>вівторок</v>
      </c>
      <c r="E3" s="18" t="str">
        <f t="shared" si="0"/>
        <v>середа</v>
      </c>
      <c r="F3" s="18" t="str">
        <f t="shared" si="0"/>
        <v>четвер</v>
      </c>
      <c r="G3" s="18" t="str">
        <f t="shared" si="0"/>
        <v>п'ятниця</v>
      </c>
      <c r="H3" s="19" t="str">
        <f t="shared" si="0"/>
        <v>субота</v>
      </c>
    </row>
    <row r="4" spans="2:9" s="4" customFormat="1" ht="24" customHeight="1" x14ac:dyDescent="0.3">
      <c r="B4" s="57">
        <f t="array" ref="B4:H4">ДніТаТижні+DATE(КалендарРік,3,1)-WEEKDAY(DATE(КалендарРік,3,1),(ПочатокТижня="понеділок")+1)+1</f>
        <v>43891</v>
      </c>
      <c r="C4" s="57">
        <v>43892</v>
      </c>
      <c r="D4" s="57">
        <v>43893</v>
      </c>
      <c r="E4" s="57">
        <v>43894</v>
      </c>
      <c r="F4" s="57">
        <v>43895</v>
      </c>
      <c r="G4" s="57">
        <v>43896</v>
      </c>
      <c r="H4" s="57">
        <v>43897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ДніТаТижні+DATE(КалендарРік,3,1)-WEEKDAY(DATE(КалендарРік,3,1),(ПочатокТижня="понеділок")+1)+8</f>
        <v>43898</v>
      </c>
      <c r="C6" s="58">
        <v>43899</v>
      </c>
      <c r="D6" s="58">
        <v>43900</v>
      </c>
      <c r="E6" s="58">
        <v>43901</v>
      </c>
      <c r="F6" s="58">
        <v>43902</v>
      </c>
      <c r="G6" s="58">
        <v>43903</v>
      </c>
      <c r="H6" s="58">
        <v>43904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ДніТаТижні+DATE(КалендарРік,3,1)-WEEKDAY(DATE(КалендарРік,3,1),(ПочатокТижня="понеділок")+1)+15</f>
        <v>43905</v>
      </c>
      <c r="C8" s="57">
        <v>43906</v>
      </c>
      <c r="D8" s="57">
        <v>43907</v>
      </c>
      <c r="E8" s="57">
        <v>43908</v>
      </c>
      <c r="F8" s="57">
        <v>43909</v>
      </c>
      <c r="G8" s="57">
        <v>43910</v>
      </c>
      <c r="H8" s="57">
        <v>43911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ДніТаТижні+DATE(КалендарРік,3,1)-WEEKDAY(DATE(КалендарРік,3,1),(ПочатокТижня="понеділок")+1)+22</f>
        <v>43912</v>
      </c>
      <c r="C10" s="58">
        <v>43913</v>
      </c>
      <c r="D10" s="58">
        <v>43914</v>
      </c>
      <c r="E10" s="58">
        <v>43915</v>
      </c>
      <c r="F10" s="58">
        <v>43916</v>
      </c>
      <c r="G10" s="58">
        <v>43917</v>
      </c>
      <c r="H10" s="58">
        <v>43918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ДніТаТижні+DATE(КалендарРік,3,1)-WEEKDAY(DATE(КалендарРік,3,1),(ПочатокТижня="понеділок")+1)+29</f>
        <v>43919</v>
      </c>
      <c r="C12" s="57">
        <v>43920</v>
      </c>
      <c r="D12" s="57">
        <v>43921</v>
      </c>
      <c r="E12" s="57">
        <v>43922</v>
      </c>
      <c r="F12" s="57">
        <v>43923</v>
      </c>
      <c r="G12" s="57">
        <v>43924</v>
      </c>
      <c r="H12" s="57">
        <v>43925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ДніТаТижні+DATE(КалендарРік,3,1)-WEEKDAY(DATE(КалендарРік,3,1),(ПочатокТижня="понеділок")+1)+36</f>
        <v>43926</v>
      </c>
      <c r="C14" s="58">
        <v>43927</v>
      </c>
      <c r="D14" s="36" t="s">
        <v>5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Календар на березень" sqref="A1" xr:uid="{00000000-0002-0000-02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200-000001000000}"/>
    <dataValidation allowBlank="1" showInputMessage="1" showErrorMessage="1" prompt="Автоматично визначений день тижня" sqref="C3:H3" xr:uid="{00000000-0002-0000-02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2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200-000004000000}"/>
    <dataValidation allowBlank="1" showInputMessage="1" prompt="Введіть нотатки до місяця в цю клітинку." sqref="D15:H15" xr:uid="{00000000-0002-0000-0200-000005000000}"/>
    <dataValidation allowBlank="1" showInputMessage="1" prompt="Введіть нотатки до місяця в клітинку нижче." sqref="D14:H14" xr:uid="{00000000-0002-0000-02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2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"Квітень "&amp;КалендарРік</f>
        <v>Квітень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ПочатокТижня</f>
        <v>неділя</v>
      </c>
      <c r="C3" s="18" t="str">
        <f t="shared" ref="C3:H3" si="0">TEXT(C4,"dddd")</f>
        <v>понеділок</v>
      </c>
      <c r="D3" s="18" t="str">
        <f t="shared" si="0"/>
        <v>вівторок</v>
      </c>
      <c r="E3" s="18" t="str">
        <f t="shared" si="0"/>
        <v>середа</v>
      </c>
      <c r="F3" s="18" t="str">
        <f t="shared" si="0"/>
        <v>четвер</v>
      </c>
      <c r="G3" s="18" t="str">
        <f t="shared" si="0"/>
        <v>п'ятниця</v>
      </c>
      <c r="H3" s="19" t="str">
        <f t="shared" si="0"/>
        <v>субота</v>
      </c>
    </row>
    <row r="4" spans="2:9" s="4" customFormat="1" ht="24" customHeight="1" x14ac:dyDescent="0.3">
      <c r="B4" s="57">
        <f t="array" ref="B4:H4">ДніТаТижні+DATE(КалендарРік,4,1)-WEEKDAY(DATE(КалендарРік,4,1),(ПочатокТижня="понеділок")+1)+1</f>
        <v>43919</v>
      </c>
      <c r="C4" s="57">
        <v>43920</v>
      </c>
      <c r="D4" s="57">
        <v>43921</v>
      </c>
      <c r="E4" s="57">
        <v>43922</v>
      </c>
      <c r="F4" s="57">
        <v>43923</v>
      </c>
      <c r="G4" s="57">
        <v>43924</v>
      </c>
      <c r="H4" s="57">
        <v>43925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ДніТаТижні+DATE(КалендарРік,4,1)-WEEKDAY(DATE(КалендарРік,4,1),(ПочатокТижня="понеділок")+1)+8</f>
        <v>43926</v>
      </c>
      <c r="C6" s="58">
        <v>43927</v>
      </c>
      <c r="D6" s="58">
        <v>43928</v>
      </c>
      <c r="E6" s="58">
        <v>43929</v>
      </c>
      <c r="F6" s="58">
        <v>43930</v>
      </c>
      <c r="G6" s="58">
        <v>43931</v>
      </c>
      <c r="H6" s="58">
        <v>43932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ДніТаТижні+DATE(КалендарРік,4,1)-WEEKDAY(DATE(КалендарРік,4,1),(ПочатокТижня="понеділок")+1)+15</f>
        <v>43933</v>
      </c>
      <c r="C8" s="57">
        <v>43934</v>
      </c>
      <c r="D8" s="57">
        <v>43935</v>
      </c>
      <c r="E8" s="57">
        <v>43936</v>
      </c>
      <c r="F8" s="57">
        <v>43937</v>
      </c>
      <c r="G8" s="57">
        <v>43938</v>
      </c>
      <c r="H8" s="57">
        <v>43939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ДніТаТижні+DATE(КалендарРік,4,1)-WEEKDAY(DATE(КалендарРік,4,1),(ПочатокТижня="понеділок")+1)+22</f>
        <v>43940</v>
      </c>
      <c r="C10" s="58">
        <v>43941</v>
      </c>
      <c r="D10" s="58">
        <v>43942</v>
      </c>
      <c r="E10" s="58">
        <v>43943</v>
      </c>
      <c r="F10" s="58">
        <v>43944</v>
      </c>
      <c r="G10" s="58">
        <v>43945</v>
      </c>
      <c r="H10" s="58">
        <v>43946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ДніТаТижні+DATE(КалендарРік,4,1)-WEEKDAY(DATE(КалендарРік,4,1),(ПочатокТижня="понеділок")+1)+29</f>
        <v>43947</v>
      </c>
      <c r="C12" s="57">
        <v>43948</v>
      </c>
      <c r="D12" s="57">
        <v>43949</v>
      </c>
      <c r="E12" s="57">
        <v>43950</v>
      </c>
      <c r="F12" s="57">
        <v>43951</v>
      </c>
      <c r="G12" s="57">
        <v>43952</v>
      </c>
      <c r="H12" s="57">
        <v>43953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ДніТаТижні+DATE(КалендарРік,4,1)-WEEKDAY(DATE(КалендарРік,4,1),(ПочатокТижня="понеділок")+1)+36</f>
        <v>43954</v>
      </c>
      <c r="C14" s="58">
        <v>43955</v>
      </c>
      <c r="D14" s="36" t="s">
        <v>5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3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300-000001000000}"/>
    <dataValidation allowBlank="1" showInputMessage="1" showErrorMessage="1" prompt="Календар на квітень" sqref="A1" xr:uid="{00000000-0002-0000-03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300-000003000000}"/>
    <dataValidation allowBlank="1" showInputMessage="1" prompt="Введіть нотатки до місяця в клітинку нижче." sqref="D14:H14" xr:uid="{00000000-0002-0000-0300-000004000000}"/>
    <dataValidation allowBlank="1" showInputMessage="1" prompt="Введіть нотатки до місяця в цю клітинку." sqref="D15:H15" xr:uid="{00000000-0002-0000-03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3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3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"Травень "&amp;КалендарРік</f>
        <v>Травень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ПочатокТижня</f>
        <v>неділя</v>
      </c>
      <c r="C3" s="18" t="str">
        <f t="shared" ref="C3:H3" si="0">TEXT(C4,"dddd")</f>
        <v>понеділок</v>
      </c>
      <c r="D3" s="18" t="str">
        <f t="shared" si="0"/>
        <v>вівторок</v>
      </c>
      <c r="E3" s="18" t="str">
        <f t="shared" si="0"/>
        <v>середа</v>
      </c>
      <c r="F3" s="18" t="str">
        <f t="shared" si="0"/>
        <v>четвер</v>
      </c>
      <c r="G3" s="18" t="str">
        <f t="shared" si="0"/>
        <v>п'ятниця</v>
      </c>
      <c r="H3" s="19" t="str">
        <f t="shared" si="0"/>
        <v>субота</v>
      </c>
    </row>
    <row r="4" spans="2:9" s="4" customFormat="1" ht="24" customHeight="1" x14ac:dyDescent="0.3">
      <c r="B4" s="57">
        <f t="array" ref="B4:H4">ДніТаТижні+DATE(КалендарРік,5,1)-WEEKDAY(DATE(КалендарРік,5,1),(ПочатокТижня="понеділок")+1)+1</f>
        <v>43947</v>
      </c>
      <c r="C4" s="57">
        <v>43948</v>
      </c>
      <c r="D4" s="57">
        <v>43949</v>
      </c>
      <c r="E4" s="57">
        <v>43950</v>
      </c>
      <c r="F4" s="57">
        <v>43951</v>
      </c>
      <c r="G4" s="57">
        <v>43952</v>
      </c>
      <c r="H4" s="57">
        <v>43953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ДніТаТижні+DATE(КалендарРік,5,1)-WEEKDAY(DATE(КалендарРік,5,1),(ПочатокТижня="понеділок")+1)+8</f>
        <v>43954</v>
      </c>
      <c r="C6" s="58">
        <v>43955</v>
      </c>
      <c r="D6" s="58">
        <v>43956</v>
      </c>
      <c r="E6" s="58">
        <v>43957</v>
      </c>
      <c r="F6" s="58">
        <v>43958</v>
      </c>
      <c r="G6" s="58">
        <v>43959</v>
      </c>
      <c r="H6" s="58">
        <v>43960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ДніТаТижні+DATE(КалендарРік,5,1)-WEEKDAY(DATE(КалендарРік,5,1),(ПочатокТижня="понеділок")+1)+15</f>
        <v>43961</v>
      </c>
      <c r="C8" s="57">
        <v>43962</v>
      </c>
      <c r="D8" s="57">
        <v>43963</v>
      </c>
      <c r="E8" s="57">
        <v>43964</v>
      </c>
      <c r="F8" s="57">
        <v>43965</v>
      </c>
      <c r="G8" s="57">
        <v>43966</v>
      </c>
      <c r="H8" s="57">
        <v>43967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ДніТаТижні+DATE(КалендарРік,5,1)-WEEKDAY(DATE(КалендарРік,5,1),(ПочатокТижня="понеділок")+1)+22</f>
        <v>43968</v>
      </c>
      <c r="C10" s="58">
        <v>43969</v>
      </c>
      <c r="D10" s="58">
        <v>43970</v>
      </c>
      <c r="E10" s="58">
        <v>43971</v>
      </c>
      <c r="F10" s="58">
        <v>43972</v>
      </c>
      <c r="G10" s="58">
        <v>43973</v>
      </c>
      <c r="H10" s="58">
        <v>43974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ДніТаТижні+DATE(КалендарРік,5,1)-WEEKDAY(DATE(КалендарРік,5,1),(ПочатокТижня="понеділок")+1)+29</f>
        <v>43975</v>
      </c>
      <c r="C12" s="57">
        <v>43976</v>
      </c>
      <c r="D12" s="57">
        <v>43977</v>
      </c>
      <c r="E12" s="57">
        <v>43978</v>
      </c>
      <c r="F12" s="57">
        <v>43979</v>
      </c>
      <c r="G12" s="57">
        <v>43980</v>
      </c>
      <c r="H12" s="57">
        <v>43981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ДніТаТижні+DATE(КалендарРік,5,1)-WEEKDAY(DATE(КалендарРік,5,1),(ПочатокТижня="понеділок")+1)+36</f>
        <v>43982</v>
      </c>
      <c r="C14" s="58">
        <v>43983</v>
      </c>
      <c r="D14" s="36" t="s">
        <v>5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4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400-000001000000}"/>
    <dataValidation allowBlank="1" showInputMessage="1" showErrorMessage="1" prompt="Календар на травень" sqref="A1" xr:uid="{00000000-0002-0000-04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4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400-000004000000}"/>
    <dataValidation allowBlank="1" showInputMessage="1" prompt="Введіть нотатки до місяця в цю клітинку." sqref="D15:H15" xr:uid="{00000000-0002-0000-0400-000005000000}"/>
    <dataValidation allowBlank="1" showInputMessage="1" prompt="Введіть нотатки до місяця в клітинку нижче." sqref="D14:H14" xr:uid="{00000000-0002-0000-04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4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"Червень "&amp;КалендарРік</f>
        <v>Червень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ПочатокТижня</f>
        <v>неділя</v>
      </c>
      <c r="C3" s="23" t="str">
        <f t="shared" ref="C3:H3" si="0">TEXT(C4,"dddd")</f>
        <v>понеділок</v>
      </c>
      <c r="D3" s="23" t="str">
        <f t="shared" si="0"/>
        <v>вівторок</v>
      </c>
      <c r="E3" s="23" t="str">
        <f t="shared" si="0"/>
        <v>середа</v>
      </c>
      <c r="F3" s="23" t="str">
        <f t="shared" si="0"/>
        <v>четвер</v>
      </c>
      <c r="G3" s="23" t="str">
        <f t="shared" si="0"/>
        <v>п'ятниця</v>
      </c>
      <c r="H3" s="24" t="str">
        <f t="shared" si="0"/>
        <v>субота</v>
      </c>
    </row>
    <row r="4" spans="2:9" s="4" customFormat="1" ht="24" customHeight="1" x14ac:dyDescent="0.3">
      <c r="B4" s="55">
        <f t="array" ref="B4:H4">ДніТаТижні+DATE(КалендарРік,6,1)-WEEKDAY(DATE(КалендарРік,6,1),(ПочатокТижня="понеділок")+1)+1</f>
        <v>43982</v>
      </c>
      <c r="C4" s="55">
        <v>43983</v>
      </c>
      <c r="D4" s="55">
        <v>43984</v>
      </c>
      <c r="E4" s="55">
        <v>43985</v>
      </c>
      <c r="F4" s="55">
        <v>43986</v>
      </c>
      <c r="G4" s="55">
        <v>43987</v>
      </c>
      <c r="H4" s="55">
        <v>43988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ДніТаТижні+DATE(КалендарРік,6,1)-WEEKDAY(DATE(КалендарРік,6,1),(ПочатокТижня="понеділок")+1)+8</f>
        <v>43989</v>
      </c>
      <c r="C6" s="56">
        <v>43990</v>
      </c>
      <c r="D6" s="56">
        <v>43991</v>
      </c>
      <c r="E6" s="56">
        <v>43992</v>
      </c>
      <c r="F6" s="56">
        <v>43993</v>
      </c>
      <c r="G6" s="56">
        <v>43994</v>
      </c>
      <c r="H6" s="56">
        <v>43995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ДніТаТижні+DATE(КалендарРік,6,1)-WEEKDAY(DATE(КалендарРік,6,1),(ПочатокТижня="понеділок")+1)+15</f>
        <v>43996</v>
      </c>
      <c r="C8" s="55">
        <v>43997</v>
      </c>
      <c r="D8" s="55">
        <v>43998</v>
      </c>
      <c r="E8" s="55">
        <v>43999</v>
      </c>
      <c r="F8" s="55">
        <v>44000</v>
      </c>
      <c r="G8" s="55">
        <v>44001</v>
      </c>
      <c r="H8" s="55">
        <v>44002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ДніТаТижні+DATE(КалендарРік,6,1)-WEEKDAY(DATE(КалендарРік,6,1),(ПочатокТижня="понеділок")+1)+22</f>
        <v>44003</v>
      </c>
      <c r="C10" s="56">
        <v>44004</v>
      </c>
      <c r="D10" s="56">
        <v>44005</v>
      </c>
      <c r="E10" s="56">
        <v>44006</v>
      </c>
      <c r="F10" s="56">
        <v>44007</v>
      </c>
      <c r="G10" s="56">
        <v>44008</v>
      </c>
      <c r="H10" s="56">
        <v>44009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ДніТаТижні+DATE(КалендарРік,6,1)-WEEKDAY(DATE(КалендарРік,6,1),(ПочатокТижня="понеділок")+1)+29</f>
        <v>44010</v>
      </c>
      <c r="C12" s="55">
        <v>44011</v>
      </c>
      <c r="D12" s="55">
        <v>44012</v>
      </c>
      <c r="E12" s="55">
        <v>44013</v>
      </c>
      <c r="F12" s="55">
        <v>44014</v>
      </c>
      <c r="G12" s="55">
        <v>44015</v>
      </c>
      <c r="H12" s="55">
        <v>44016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ДніТаТижні+DATE(КалендарРік,6,1)-WEEKDAY(DATE(КалендарРік,6,1),(ПочатокТижня="понеділок")+1)+36</f>
        <v>44017</v>
      </c>
      <c r="C14" s="56">
        <v>44018</v>
      </c>
      <c r="D14" s="41" t="s">
        <v>5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500-000000000000}"/>
    <dataValidation allowBlank="1" showInputMessage="1" showErrorMessage="1" prompt="Календар на червень" sqref="A1" xr:uid="{00000000-0002-0000-05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5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500-000003000000}"/>
    <dataValidation allowBlank="1" showInputMessage="1" prompt="Введіть нотатки до місяця в клітинку нижче." sqref="D14:H14" xr:uid="{00000000-0002-0000-0500-000004000000}"/>
    <dataValidation allowBlank="1" showInputMessage="1" prompt="Введіть нотатки до місяця в цю клітинку." sqref="D15:H15" xr:uid="{00000000-0002-0000-05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5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5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"Липень "&amp;КалендарРік</f>
        <v>Липень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ПочатокТижня</f>
        <v>неділя</v>
      </c>
      <c r="C3" s="23" t="str">
        <f t="shared" ref="C3:H3" si="0">TEXT(C4,"dddd")</f>
        <v>понеділок</v>
      </c>
      <c r="D3" s="23" t="str">
        <f t="shared" si="0"/>
        <v>вівторок</v>
      </c>
      <c r="E3" s="23" t="str">
        <f t="shared" si="0"/>
        <v>середа</v>
      </c>
      <c r="F3" s="23" t="str">
        <f t="shared" si="0"/>
        <v>четвер</v>
      </c>
      <c r="G3" s="23" t="str">
        <f t="shared" si="0"/>
        <v>п'ятниця</v>
      </c>
      <c r="H3" s="24" t="str">
        <f t="shared" si="0"/>
        <v>субота</v>
      </c>
    </row>
    <row r="4" spans="2:9" s="4" customFormat="1" ht="24" customHeight="1" x14ac:dyDescent="0.3">
      <c r="B4" s="55">
        <f t="array" ref="B4:H4">ДніТаТижні+DATE(КалендарРік,7,1)-WEEKDAY(DATE(КалендарРік,7,1),(ПочатокТижня="понеділок")+1)+1</f>
        <v>44010</v>
      </c>
      <c r="C4" s="55">
        <v>44011</v>
      </c>
      <c r="D4" s="55">
        <v>44012</v>
      </c>
      <c r="E4" s="55">
        <v>44013</v>
      </c>
      <c r="F4" s="55">
        <v>44014</v>
      </c>
      <c r="G4" s="55">
        <v>44015</v>
      </c>
      <c r="H4" s="55">
        <v>44016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ДніТаТижні+DATE(КалендарРік,7,1)-WEEKDAY(DATE(КалендарРік,7,1),(ПочатокТижня="понеділок")+1)+8</f>
        <v>44017</v>
      </c>
      <c r="C6" s="56">
        <v>44018</v>
      </c>
      <c r="D6" s="56">
        <v>44019</v>
      </c>
      <c r="E6" s="56">
        <v>44020</v>
      </c>
      <c r="F6" s="56">
        <v>44021</v>
      </c>
      <c r="G6" s="56">
        <v>44022</v>
      </c>
      <c r="H6" s="56">
        <v>44023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ДніТаТижні+DATE(КалендарРік,7,1)-WEEKDAY(DATE(КалендарРік,7,1),(ПочатокТижня="понеділок")+1)+15</f>
        <v>44024</v>
      </c>
      <c r="C8" s="55">
        <v>44025</v>
      </c>
      <c r="D8" s="55">
        <v>44026</v>
      </c>
      <c r="E8" s="55">
        <v>44027</v>
      </c>
      <c r="F8" s="55">
        <v>44028</v>
      </c>
      <c r="G8" s="55">
        <v>44029</v>
      </c>
      <c r="H8" s="55">
        <v>44030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ДніТаТижні+DATE(КалендарРік,7,1)-WEEKDAY(DATE(КалендарРік,7,1),(ПочатокТижня="понеділок")+1)+22</f>
        <v>44031</v>
      </c>
      <c r="C10" s="56">
        <v>44032</v>
      </c>
      <c r="D10" s="56">
        <v>44033</v>
      </c>
      <c r="E10" s="56">
        <v>44034</v>
      </c>
      <c r="F10" s="56">
        <v>44035</v>
      </c>
      <c r="G10" s="56">
        <v>44036</v>
      </c>
      <c r="H10" s="56">
        <v>44037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ДніТаТижні+DATE(КалендарРік,7,1)-WEEKDAY(DATE(КалендарРік,7,1),(ПочатокТижня="понеділок")+1)+29</f>
        <v>44038</v>
      </c>
      <c r="C12" s="55">
        <v>44039</v>
      </c>
      <c r="D12" s="55">
        <v>44040</v>
      </c>
      <c r="E12" s="55">
        <v>44041</v>
      </c>
      <c r="F12" s="55">
        <v>44042</v>
      </c>
      <c r="G12" s="55">
        <v>44043</v>
      </c>
      <c r="H12" s="55">
        <v>44044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ДніТаТижні+DATE(КалендарРік,7,1)-WEEKDAY(DATE(КалендарРік,7,1),(ПочатокТижня="понеділок")+1)+36</f>
        <v>44045</v>
      </c>
      <c r="C14" s="56">
        <v>44046</v>
      </c>
      <c r="D14" s="41" t="s">
        <v>5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600-000000000000}"/>
    <dataValidation allowBlank="1" showInputMessage="1" showErrorMessage="1" prompt="Календар на липень" sqref="A1" xr:uid="{00000000-0002-0000-06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6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6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600-000004000000}"/>
    <dataValidation allowBlank="1" showInputMessage="1" prompt="Введіть нотатки до місяця в цю клітинку." sqref="D15:H15" xr:uid="{00000000-0002-0000-0600-000005000000}"/>
    <dataValidation allowBlank="1" showInputMessage="1" prompt="Введіть нотатки до місяця в клітинку нижче." sqref="D14:H14" xr:uid="{00000000-0002-0000-06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6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"Серпень "&amp;КалендарРік</f>
        <v>Серпень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ПочатокТижня</f>
        <v>неділя</v>
      </c>
      <c r="C3" s="23" t="str">
        <f t="shared" ref="C3:H3" si="0">TEXT(C4,"dddd")</f>
        <v>понеділок</v>
      </c>
      <c r="D3" s="23" t="str">
        <f t="shared" si="0"/>
        <v>вівторок</v>
      </c>
      <c r="E3" s="23" t="str">
        <f t="shared" si="0"/>
        <v>середа</v>
      </c>
      <c r="F3" s="23" t="str">
        <f t="shared" si="0"/>
        <v>четвер</v>
      </c>
      <c r="G3" s="23" t="str">
        <f t="shared" si="0"/>
        <v>п'ятниця</v>
      </c>
      <c r="H3" s="24" t="str">
        <f t="shared" si="0"/>
        <v>субота</v>
      </c>
    </row>
    <row r="4" spans="2:9" s="4" customFormat="1" ht="24" customHeight="1" x14ac:dyDescent="0.3">
      <c r="B4" s="55">
        <f t="array" ref="B4:H4">ДніТаТижні+DATE(КалендарРік,8,1)-WEEKDAY(DATE(КалендарРік,8,1),(ПочатокТижня="понеділок")+1)+1</f>
        <v>44038</v>
      </c>
      <c r="C4" s="55">
        <v>44039</v>
      </c>
      <c r="D4" s="55">
        <v>44040</v>
      </c>
      <c r="E4" s="55">
        <v>44041</v>
      </c>
      <c r="F4" s="55">
        <v>44042</v>
      </c>
      <c r="G4" s="55">
        <v>44043</v>
      </c>
      <c r="H4" s="55">
        <v>44044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ДніТаТижні+DATE(КалендарРік,8,1)-WEEKDAY(DATE(КалендарРік,8,1),(ПочатокТижня="понеділок")+1)+8</f>
        <v>44045</v>
      </c>
      <c r="C6" s="56">
        <v>44046</v>
      </c>
      <c r="D6" s="56">
        <v>44047</v>
      </c>
      <c r="E6" s="56">
        <v>44048</v>
      </c>
      <c r="F6" s="56">
        <v>44049</v>
      </c>
      <c r="G6" s="56">
        <v>44050</v>
      </c>
      <c r="H6" s="56">
        <v>44051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ДніТаТижні+DATE(КалендарРік,8,1)-WEEKDAY(DATE(КалендарРік,8,1),(ПочатокТижня="понеділок")+1)+15</f>
        <v>44052</v>
      </c>
      <c r="C8" s="55">
        <v>44053</v>
      </c>
      <c r="D8" s="55">
        <v>44054</v>
      </c>
      <c r="E8" s="55">
        <v>44055</v>
      </c>
      <c r="F8" s="55">
        <v>44056</v>
      </c>
      <c r="G8" s="55">
        <v>44057</v>
      </c>
      <c r="H8" s="55">
        <v>44058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ДніТаТижні+DATE(КалендарРік,8,1)-WEEKDAY(DATE(КалендарРік,8,1),(ПочатокТижня="понеділок")+1)+22</f>
        <v>44059</v>
      </c>
      <c r="C10" s="56">
        <v>44060</v>
      </c>
      <c r="D10" s="56">
        <v>44061</v>
      </c>
      <c r="E10" s="56">
        <v>44062</v>
      </c>
      <c r="F10" s="56">
        <v>44063</v>
      </c>
      <c r="G10" s="56">
        <v>44064</v>
      </c>
      <c r="H10" s="56">
        <v>44065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ДніТаТижні+DATE(КалендарРік,8,1)-WEEKDAY(DATE(КалендарРік,8,1),(ПочатокТижня="понеділок")+1)+29</f>
        <v>44066</v>
      </c>
      <c r="C12" s="55">
        <v>44067</v>
      </c>
      <c r="D12" s="55">
        <v>44068</v>
      </c>
      <c r="E12" s="55">
        <v>44069</v>
      </c>
      <c r="F12" s="55">
        <v>44070</v>
      </c>
      <c r="G12" s="55">
        <v>44071</v>
      </c>
      <c r="H12" s="55">
        <v>44072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ДніТаТижні+DATE(КалендарРік,8,1)-WEEKDAY(DATE(КалендарРік,8,1),(ПочатокТижня="понеділок")+1)+36</f>
        <v>44073</v>
      </c>
      <c r="C14" s="56">
        <v>44074</v>
      </c>
      <c r="D14" s="41" t="s">
        <v>5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7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700-000001000000}"/>
    <dataValidation allowBlank="1" showInputMessage="1" showErrorMessage="1" prompt="Календар на серпень" sqref="A1" xr:uid="{00000000-0002-0000-07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700-000003000000}"/>
    <dataValidation allowBlank="1" showInputMessage="1" prompt="Введіть нотатки до місяця в клітинку нижче." sqref="D14:H14" xr:uid="{00000000-0002-0000-0700-000004000000}"/>
    <dataValidation allowBlank="1" showInputMessage="1" prompt="Введіть нотатки до місяця в цю клітинку." sqref="D15:H15" xr:uid="{00000000-0002-0000-07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7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7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"Вересень "&amp;КалендарРік</f>
        <v>Вересень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ПочатокТижня</f>
        <v>неділя</v>
      </c>
      <c r="C3" s="15" t="str">
        <f t="shared" ref="C3:H3" si="0">TEXT(C4,"dddd")</f>
        <v>понеділок</v>
      </c>
      <c r="D3" s="15" t="str">
        <f t="shared" si="0"/>
        <v>вівторок</v>
      </c>
      <c r="E3" s="15" t="str">
        <f t="shared" si="0"/>
        <v>середа</v>
      </c>
      <c r="F3" s="15" t="str">
        <f t="shared" si="0"/>
        <v>четвер</v>
      </c>
      <c r="G3" s="15" t="str">
        <f t="shared" si="0"/>
        <v>п'ятниця</v>
      </c>
      <c r="H3" s="16" t="str">
        <f t="shared" si="0"/>
        <v>субота</v>
      </c>
    </row>
    <row r="4" spans="2:9" s="4" customFormat="1" ht="24" customHeight="1" x14ac:dyDescent="0.3">
      <c r="B4" s="53">
        <f t="array" ref="B4:H4">ДніТаТижні+DATE(КалендарРік,9,1)-WEEKDAY(DATE(КалендарРік,9,1),(ПочатокТижня="понеділок")+1)+1</f>
        <v>44073</v>
      </c>
      <c r="C4" s="53">
        <v>44074</v>
      </c>
      <c r="D4" s="53">
        <v>44075</v>
      </c>
      <c r="E4" s="53">
        <v>44076</v>
      </c>
      <c r="F4" s="53">
        <v>44077</v>
      </c>
      <c r="G4" s="53">
        <v>44078</v>
      </c>
      <c r="H4" s="53">
        <v>44079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ДніТаТижні+DATE(КалендарРік,9,1)-WEEKDAY(DATE(КалендарРік,9,1),(ПочатокТижня="понеділок")+1)+8</f>
        <v>44080</v>
      </c>
      <c r="C6" s="54">
        <v>44081</v>
      </c>
      <c r="D6" s="54">
        <v>44082</v>
      </c>
      <c r="E6" s="54">
        <v>44083</v>
      </c>
      <c r="F6" s="54">
        <v>44084</v>
      </c>
      <c r="G6" s="54">
        <v>44085</v>
      </c>
      <c r="H6" s="54">
        <v>44086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ДніТаТижні+DATE(КалендарРік,9,1)-WEEKDAY(DATE(КалендарРік,9,1),(ПочатокТижня="понеділок")+1)+15</f>
        <v>44087</v>
      </c>
      <c r="C8" s="53">
        <v>44088</v>
      </c>
      <c r="D8" s="53">
        <v>44089</v>
      </c>
      <c r="E8" s="53">
        <v>44090</v>
      </c>
      <c r="F8" s="53">
        <v>44091</v>
      </c>
      <c r="G8" s="53">
        <v>44092</v>
      </c>
      <c r="H8" s="53">
        <v>44093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ДніТаТижні+DATE(КалендарРік,9,1)-WEEKDAY(DATE(КалендарРік,9,1),(ПочатокТижня="понеділок")+1)+22</f>
        <v>44094</v>
      </c>
      <c r="C10" s="54">
        <v>44095</v>
      </c>
      <c r="D10" s="54">
        <v>44096</v>
      </c>
      <c r="E10" s="54">
        <v>44097</v>
      </c>
      <c r="F10" s="54">
        <v>44098</v>
      </c>
      <c r="G10" s="54">
        <v>44099</v>
      </c>
      <c r="H10" s="54">
        <v>44100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ДніТаТижні+DATE(КалендарРік,9,1)-WEEKDAY(DATE(КалендарРік,9,1),(ПочатокТижня="понеділок")+1)+29</f>
        <v>44101</v>
      </c>
      <c r="C12" s="53">
        <v>44102</v>
      </c>
      <c r="D12" s="53">
        <v>44103</v>
      </c>
      <c r="E12" s="53">
        <v>44104</v>
      </c>
      <c r="F12" s="53">
        <v>44105</v>
      </c>
      <c r="G12" s="53">
        <v>44106</v>
      </c>
      <c r="H12" s="53">
        <v>44107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ДніТаТижні+DATE(КалендарРік,9,1)-WEEKDAY(DATE(КалендарРік,9,1),(ПочатокТижня="понеділок")+1)+36</f>
        <v>44108</v>
      </c>
      <c r="C14" s="54">
        <v>44109</v>
      </c>
      <c r="D14" s="46" t="s">
        <v>5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8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800-000001000000}"/>
    <dataValidation allowBlank="1" showInputMessage="1" showErrorMessage="1" prompt="Календар на вересень" sqref="A1" xr:uid="{00000000-0002-0000-08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8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800-000004000000}"/>
    <dataValidation allowBlank="1" showInputMessage="1" prompt="Введіть нотатки до місяця в цю клітинку." sqref="D15:H15" xr:uid="{00000000-0002-0000-0800-000005000000}"/>
    <dataValidation allowBlank="1" showInputMessage="1" prompt="Введіть нотатки до місяця в клітинку нижче." sqref="D14:H14" xr:uid="{00000000-0002-0000-08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8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12</vt:i4>
      </vt:variant>
      <vt:variant>
        <vt:lpstr>Іменовані діапазони</vt:lpstr>
      </vt:variant>
      <vt:variant>
        <vt:i4>39</vt:i4>
      </vt:variant>
    </vt:vector>
  </HeadingPairs>
  <TitlesOfParts>
    <vt:vector size="51" baseType="lpstr">
      <vt:lpstr>Січень</vt:lpstr>
      <vt:lpstr>Лютий</vt:lpstr>
      <vt:lpstr>Березень</vt:lpstr>
      <vt:lpstr>Квітень</vt:lpstr>
      <vt:lpstr>Травень</vt:lpstr>
      <vt:lpstr>Червень</vt:lpstr>
      <vt:lpstr>Липень</vt:lpstr>
      <vt:lpstr>Серпень</vt:lpstr>
      <vt:lpstr>Вересень</vt:lpstr>
      <vt:lpstr>Жовтень</vt:lpstr>
      <vt:lpstr>Листопад</vt:lpstr>
      <vt:lpstr>Грудень</vt:lpstr>
      <vt:lpstr>RowTitleRegion1..K3</vt:lpstr>
      <vt:lpstr>КалендарРік</vt:lpstr>
      <vt:lpstr>Березень!Область_друку</vt:lpstr>
      <vt:lpstr>Вересень!Область_друку</vt:lpstr>
      <vt:lpstr>Грудень!Область_друку</vt:lpstr>
      <vt:lpstr>Жовтень!Область_друку</vt:lpstr>
      <vt:lpstr>Квітень!Область_друку</vt:lpstr>
      <vt:lpstr>Липень!Область_друку</vt:lpstr>
      <vt:lpstr>Листопад!Область_друку</vt:lpstr>
      <vt:lpstr>Лютий!Область_друку</vt:lpstr>
      <vt:lpstr>Серпень!Область_друку</vt:lpstr>
      <vt:lpstr>Січень!Область_друку</vt:lpstr>
      <vt:lpstr>Травень!Область_друку</vt:lpstr>
      <vt:lpstr>Червень!Область_друку</vt:lpstr>
      <vt:lpstr>ОбластьЗаголовкаСтовпця1..H12.1</vt:lpstr>
      <vt:lpstr>ОбластьЗаголовкаСтовпця1..H12.10</vt:lpstr>
      <vt:lpstr>ОбластьЗаголовкаСтовпця1..H12.11</vt:lpstr>
      <vt:lpstr>ОбластьЗаголовкаСтовпця1..H12.12</vt:lpstr>
      <vt:lpstr>ОбластьЗаголовкаСтовпця1..H12.2</vt:lpstr>
      <vt:lpstr>ОбластьЗаголовкаСтовпця1..H12.3</vt:lpstr>
      <vt:lpstr>ОбластьЗаголовкаСтовпця1..H12.4</vt:lpstr>
      <vt:lpstr>ОбластьЗаголовкаСтовпця1..H12.5</vt:lpstr>
      <vt:lpstr>ОбластьЗаголовкаСтовпця1..H12.6</vt:lpstr>
      <vt:lpstr>ОбластьЗаголовкаСтовпця1..H12.7</vt:lpstr>
      <vt:lpstr>ОбластьЗаголовкаСтовпця1..H12.8</vt:lpstr>
      <vt:lpstr>ОбластьЗаголовкаСтовпця1..H12.9</vt:lpstr>
      <vt:lpstr>ОбластьЗаголовкаСтовпця2..C14.1</vt:lpstr>
      <vt:lpstr>ОбластьЗаголовкаСтовпця2..C14.10</vt:lpstr>
      <vt:lpstr>ОбластьЗаголовкаСтовпця2..C14.11</vt:lpstr>
      <vt:lpstr>ОбластьЗаголовкаСтовпця2..C14.12</vt:lpstr>
      <vt:lpstr>ОбластьЗаголовкаСтовпця2..C14.2</vt:lpstr>
      <vt:lpstr>ОбластьЗаголовкаСтовпця2..C14.3</vt:lpstr>
      <vt:lpstr>ОбластьЗаголовкаСтовпця2..C14.4</vt:lpstr>
      <vt:lpstr>ОбластьЗаголовкаСтовпця2..C14.5</vt:lpstr>
      <vt:lpstr>ОбластьЗаголовкаСтовпця2..C14.6</vt:lpstr>
      <vt:lpstr>ОбластьЗаголовкаСтовпця2..C14.7</vt:lpstr>
      <vt:lpstr>ОбластьЗаголовкаСтовпця2..C14.8</vt:lpstr>
      <vt:lpstr>ОбластьЗаголовкаСтовпця2..C14.9</vt:lpstr>
      <vt:lpstr>ПочатокТижня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2020-02-19T11:11:25Z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