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autoCompressPictures="0"/>
  <xr:revisionPtr revIDLastSave="0" documentId="10_ncr:100000_{6E077C8B-FB93-4330-B4D3-6723CFF80F8E}" xr6:coauthVersionLast="31" xr6:coauthVersionMax="40" xr10:uidLastSave="{00000000-0000-0000-0000-000000000000}"/>
  <bookViews>
    <workbookView xWindow="930" yWindow="0" windowWidth="21600" windowHeight="8325" xr2:uid="{00000000-000D-0000-FFFF-FFFF00000000}"/>
  </bookViews>
  <sheets>
    <sheet name="Başlangıç" sheetId="2" r:id="rId1"/>
    <sheet name="Bayram Bütçesi Planlayıcısı" sheetId="1" r:id="rId2"/>
  </sheets>
  <definedNames>
    <definedName name="_xlnm._FilterDatabase" localSheetId="1" hidden="1">'Bayram Bütçesi Planlayıcısı'!$I$7:$L$7</definedName>
  </definedNames>
  <calcPr calcId="179017"/>
  <webPublishing codePage="1252"/>
</workbook>
</file>

<file path=xl/calcChain.xml><?xml version="1.0" encoding="utf-8"?>
<calcChain xmlns="http://schemas.openxmlformats.org/spreadsheetml/2006/main">
  <c r="K4" i="1" l="1"/>
  <c r="E18" i="1"/>
  <c r="E19" i="1"/>
  <c r="E20" i="1"/>
  <c r="E21" i="1"/>
  <c r="E22" i="1"/>
  <c r="E23" i="1"/>
  <c r="E11" i="1"/>
  <c r="E10" i="1"/>
  <c r="E9" i="1"/>
  <c r="E12" i="1"/>
  <c r="E13" i="1"/>
  <c r="E14" i="1"/>
  <c r="E15" i="1" l="1"/>
  <c r="K3" i="1"/>
  <c r="K5" i="1" s="1"/>
  <c r="L18" i="1"/>
  <c r="L12" i="1"/>
  <c r="J13" i="1"/>
  <c r="K13" i="1"/>
  <c r="L19" i="1"/>
  <c r="L20" i="1"/>
  <c r="L21" i="1"/>
  <c r="L22" i="1"/>
  <c r="L23" i="1"/>
  <c r="L24" i="1"/>
  <c r="L29" i="1"/>
  <c r="L30" i="1"/>
  <c r="J25" i="1"/>
  <c r="L11" i="1"/>
  <c r="L10" i="1"/>
  <c r="L9" i="1"/>
  <c r="E31" i="1"/>
  <c r="E28" i="1"/>
  <c r="E29" i="1"/>
  <c r="E30" i="1"/>
  <c r="C32" i="1"/>
  <c r="D32" i="1"/>
  <c r="L28" i="1"/>
  <c r="K31" i="1"/>
  <c r="J31" i="1"/>
  <c r="K25" i="1"/>
  <c r="D24" i="1"/>
  <c r="C24" i="1"/>
  <c r="D15" i="1"/>
  <c r="C15" i="1"/>
  <c r="L13" i="1" l="1"/>
  <c r="L25" i="1"/>
  <c r="E32" i="1"/>
  <c r="L31" i="1"/>
  <c r="E24" i="1"/>
</calcChain>
</file>

<file path=xl/sharedStrings.xml><?xml version="1.0" encoding="utf-8"?>
<sst xmlns="http://schemas.openxmlformats.org/spreadsheetml/2006/main" count="88" uniqueCount="57">
  <si>
    <t>BU ŞABLON HAKKINDA</t>
  </si>
  <si>
    <t>Bu Bayram Bütçesi Planlayıcısı ile giderlerinizi izleyin.</t>
  </si>
  <si>
    <t>Çeşitli öğeler için Bütçe ve Fiili giderleri tablolara girin.</t>
  </si>
  <si>
    <t>Bayram Bütçesi, Harcanan Toplam Fiili Tutar ve Fark sizin için otomatik olarak hesaplanır.</t>
  </si>
  <si>
    <t>Not: </t>
  </si>
  <si>
    <t>BAYRAM BÜTÇESİ PLANLAYICISI çalışma sayfasının A sütununda ek yönergeler sağlanmıştır. Bu metin özellikle gizlendi. Metni kaldırmak için A sütununu ve ardından SİL seçeneğini belirleyin. Metni göstermek için A sütununu seçin ve yazı tipi rengini değiştirin.</t>
  </si>
  <si>
    <t>Tablolar hakkında daha fazla bilgi edinmek için bir tabloda SHIFT ve F10 tuşlarına basın, TABLO seçeneğini ve ardından ALTERNATİF METİN seçeneğini belirleyin.</t>
  </si>
  <si>
    <t xml:space="preserve">Her kategorinin Bütçe ve Fiili giderlerini bu çalışma sayfasında ilgili tablolara girin. Bu çalışma sayfasının nasıl kullanılacağını açıklayan yararlı yönergeler bu sütundaki hücrelerdedir. Başlamak için aşağı oka basın. </t>
  </si>
  <si>
    <t>Bu çalışma sayfasının başlığı sağdaki hücrededir.</t>
  </si>
  <si>
    <t>Bayram Bütçesi K3 hücresinde otomatik olarak hesaplanır.</t>
  </si>
  <si>
    <t>Fiili Harcama K4 hücresinde otomatik olarak hesaplanır.</t>
  </si>
  <si>
    <t>Fark K5 hücresinde otomatik olarak hesaplanır. Sonraki yönerge A7 hücresindedir.</t>
  </si>
  <si>
    <t>Paket etiketi sağdaki hücrede ve Eğlence etiketi I16 hücresindedir.</t>
  </si>
  <si>
    <t>Paket giderlerini sağdaki hücreyle başlayan tabloya ve Eğlence giderlerini I17 hücresiyle başlayan tabloya girin. Sonraki yönerge A26 hücresindedir.</t>
  </si>
  <si>
    <t>Seyahat etiketi sağdaki hücrede ve Çeşitli etiketi I26 hücresindedir.</t>
  </si>
  <si>
    <t>Seyahat giderlerini sağdaki hücreyle başlayan tabloya ve Çeşitli giderleri I27 hücresiyle başlayan tabloya girin.</t>
  </si>
  <si>
    <t>Bayram Bütçesi 
Planlayıcısı</t>
  </si>
  <si>
    <t>Hediyeler</t>
  </si>
  <si>
    <t>Öğe</t>
  </si>
  <si>
    <t>Aile</t>
  </si>
  <si>
    <t>Arkadaşlar</t>
  </si>
  <si>
    <t>İş Arkadaşları</t>
  </si>
  <si>
    <t>Öğretmenler, dadılar, çocuk bakıcıları, vb.</t>
  </si>
  <si>
    <t>Bağışlar</t>
  </si>
  <si>
    <t>Diğer (bu satırın son sütununda satır ekleme sekmesi)</t>
  </si>
  <si>
    <t>Toplam</t>
  </si>
  <si>
    <t>Paket</t>
  </si>
  <si>
    <t>Hediye paketi</t>
  </si>
  <si>
    <t>Etiketler</t>
  </si>
  <si>
    <t>Malzemeler (kurdele, bant, vb.)</t>
  </si>
  <si>
    <t>Kutular</t>
  </si>
  <si>
    <t>Posta</t>
  </si>
  <si>
    <t>Seyahat</t>
  </si>
  <si>
    <t>Uçak Bileti</t>
  </si>
  <si>
    <t>Konaklama</t>
  </si>
  <si>
    <t>Ulaşım</t>
  </si>
  <si>
    <t>Bütçe</t>
  </si>
  <si>
    <t>Fiili</t>
  </si>
  <si>
    <t>Fark</t>
  </si>
  <si>
    <t>BAYRAM BÜTÇESİ</t>
  </si>
  <si>
    <t>FİİLİ HARCAMA</t>
  </si>
  <si>
    <t>FARK (bütçenin altında/üstünde)</t>
  </si>
  <si>
    <t>Tatil Yemekleri</t>
  </si>
  <si>
    <t>Market</t>
  </si>
  <si>
    <t>İçkiler</t>
  </si>
  <si>
    <t>Dekorasyonlar</t>
  </si>
  <si>
    <t>Eğlence</t>
  </si>
  <si>
    <t>Parti yardımcısı (barmen, yemek şirketi, temizleyici, vb.)</t>
  </si>
  <si>
    <t>Yiyecek ve içecek</t>
  </si>
  <si>
    <t>Giyim</t>
  </si>
  <si>
    <t>Biletler</t>
  </si>
  <si>
    <t>Dışarıda yemek</t>
  </si>
  <si>
    <t>Çeşitli</t>
  </si>
  <si>
    <t>Tatil fotoğrafları</t>
  </si>
  <si>
    <t xml:space="preserve">Yakıt </t>
  </si>
  <si>
    <t>Hediyeler etiketi sağdaki hücrede ve Tatil Yemekleri etiketi I7 hücresindedir.</t>
  </si>
  <si>
    <t>Hediyeler giderlerini sağdaki hücreyle başlayan tabloya ve Yemek giderlerini I8 hücresiyle başlayan tabloya girin. Sonraki yönerge A16 hücresindedir.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</si>
</sst>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#,##0.00\ &quot;₺&quot;;[Red]\-#,##0.00\ &quot;₺&quot;"/>
    <numFmt numFmtId="165" formatCode="_-* #,##0\ &quot;₺&quot;_-;\-* #,##0\ &quot;₺&quot;_-;_-* &quot;-&quot;\ &quot;₺&quot;_-;_-@_-"/>
    <numFmt numFmtId="166" formatCode="_-* #,##0.00\ &quot;₺&quot;_-;\-* #,##0.00\ &quot;₺&quot;_-;_-* &quot;-&quot;??\ &quot;₺&quot;_-;_-@_-"/>
    <numFmt numFmtId="167" formatCode="#,##0.00\ &quot;₺&quot;"/>
  </numFmts>
  <fonts count="38" x14ac:knownFonts="1">
    <font>
      <sz val="1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color theme="1"/>
      <name val="Arial"/>
      <family val="2"/>
    </font>
    <font>
      <sz val="10"/>
      <color indexed="63"/>
      <name val="Century Gothic"/>
      <family val="2"/>
      <scheme val="minor"/>
    </font>
    <font>
      <b/>
      <sz val="10"/>
      <color indexed="63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6"/>
      <name val="Century Gothic"/>
      <family val="1"/>
      <scheme val="major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60"/>
      <color theme="4" tint="-0.499984740745262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  <font>
      <b/>
      <sz val="20"/>
      <color theme="5" tint="-0.249977111117893"/>
      <name val="Century Gothic"/>
      <family val="2"/>
      <scheme val="minor"/>
    </font>
    <font>
      <b/>
      <sz val="18"/>
      <color theme="5" tint="-0.499984740745262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alibri"/>
      <family val="2"/>
    </font>
    <font>
      <b/>
      <sz val="11"/>
      <name val="Calibri"/>
      <family val="2"/>
    </font>
    <font>
      <sz val="10"/>
      <color theme="2"/>
      <name val="Century Gothic"/>
      <family val="2"/>
      <scheme val="minor"/>
    </font>
    <font>
      <b/>
      <sz val="12"/>
      <color theme="2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8" fillId="2" borderId="0">
      <alignment horizontal="left" vertical="center"/>
    </xf>
    <xf numFmtId="167" fontId="11" fillId="0" borderId="0">
      <alignment horizontal="right"/>
    </xf>
    <xf numFmtId="0" fontId="11" fillId="0" borderId="0">
      <alignment horizontal="left"/>
    </xf>
    <xf numFmtId="0" fontId="9" fillId="0" borderId="0">
      <alignment horizontal="center" vertical="center"/>
    </xf>
    <xf numFmtId="0" fontId="14" fillId="0" borderId="0">
      <alignment horizontal="left" vertical="center"/>
    </xf>
    <xf numFmtId="0" fontId="13" fillId="5" borderId="0">
      <alignment vertical="center"/>
    </xf>
    <xf numFmtId="167" fontId="13" fillId="6" borderId="0">
      <alignment horizontal="right" vertical="center"/>
    </xf>
    <xf numFmtId="0" fontId="8" fillId="2" borderId="0">
      <alignment horizontal="right" vertical="center"/>
    </xf>
    <xf numFmtId="167" fontId="10" fillId="8" borderId="0">
      <alignment horizontal="right"/>
    </xf>
    <xf numFmtId="0" fontId="17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11" applyNumberFormat="0" applyAlignment="0" applyProtection="0"/>
    <xf numFmtId="0" fontId="30" fillId="15" borderId="12" applyNumberFormat="0" applyAlignment="0" applyProtection="0"/>
    <xf numFmtId="0" fontId="31" fillId="15" borderId="11" applyNumberFormat="0" applyAlignment="0" applyProtection="0"/>
    <xf numFmtId="0" fontId="32" fillId="0" borderId="13" applyNumberFormat="0" applyFill="0" applyAlignment="0" applyProtection="0"/>
    <xf numFmtId="0" fontId="33" fillId="16" borderId="14" applyNumberFormat="0" applyAlignment="0" applyProtection="0"/>
    <xf numFmtId="0" fontId="34" fillId="0" borderId="0" applyNumberFormat="0" applyFill="0" applyBorder="0" applyAlignment="0" applyProtection="0"/>
    <xf numFmtId="0" fontId="5" fillId="17" borderId="1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</cellStyleXfs>
  <cellXfs count="55">
    <xf numFmtId="0" fontId="0" fillId="0" borderId="0" xfId="0"/>
    <xf numFmtId="0" fontId="14" fillId="4" borderId="0" xfId="5" applyFill="1">
      <alignment horizontal="left" vertical="center"/>
    </xf>
    <xf numFmtId="0" fontId="14" fillId="7" borderId="0" xfId="5" applyFill="1">
      <alignment horizontal="left" vertical="center"/>
    </xf>
    <xf numFmtId="0" fontId="13" fillId="5" borderId="0" xfId="6">
      <alignment vertical="center"/>
    </xf>
    <xf numFmtId="0" fontId="0" fillId="5" borderId="0" xfId="0" applyFill="1"/>
    <xf numFmtId="0" fontId="14" fillId="5" borderId="0" xfId="5" applyFill="1">
      <alignment horizontal="left" vertical="center"/>
    </xf>
    <xf numFmtId="0" fontId="7" fillId="5" borderId="0" xfId="0" applyFont="1" applyFill="1" applyAlignment="1">
      <alignment vertical="center"/>
    </xf>
    <xf numFmtId="167" fontId="13" fillId="5" borderId="0" xfId="7" applyFill="1">
      <alignment horizontal="right" vertical="center"/>
    </xf>
    <xf numFmtId="0" fontId="4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0" fontId="14" fillId="9" borderId="0" xfId="5" applyFill="1">
      <alignment horizontal="left" vertical="center"/>
    </xf>
    <xf numFmtId="0" fontId="9" fillId="5" borderId="0" xfId="0" applyFont="1" applyFill="1" applyAlignment="1">
      <alignment horizontal="center" vertical="center"/>
    </xf>
    <xf numFmtId="0" fontId="14" fillId="5" borderId="0" xfId="5" applyFill="1" applyAlignment="1">
      <alignment horizontal="left" vertical="top"/>
    </xf>
    <xf numFmtId="0" fontId="14" fillId="3" borderId="0" xfId="5" applyFill="1" applyAlignment="1">
      <alignment horizontal="left" vertical="top"/>
    </xf>
    <xf numFmtId="0" fontId="4" fillId="5" borderId="0" xfId="0" applyFont="1" applyFill="1" applyAlignment="1">
      <alignment horizontal="left" vertical="top" wrapText="1"/>
    </xf>
    <xf numFmtId="0" fontId="0" fillId="5" borderId="0" xfId="0" applyFill="1" applyAlignment="1">
      <alignment vertical="top"/>
    </xf>
    <xf numFmtId="167" fontId="13" fillId="5" borderId="2" xfId="7" applyFill="1" applyBorder="1" applyAlignment="1">
      <alignment horizontal="right" vertical="top"/>
    </xf>
    <xf numFmtId="0" fontId="0" fillId="5" borderId="0" xfId="0" applyFill="1" applyAlignment="1">
      <alignment vertical="center"/>
    </xf>
    <xf numFmtId="0" fontId="8" fillId="10" borderId="1" xfId="1" applyFill="1" applyBorder="1">
      <alignment horizontal="left" vertical="center"/>
    </xf>
    <xf numFmtId="0" fontId="8" fillId="10" borderId="1" xfId="8" applyFill="1" applyBorder="1">
      <alignment horizontal="right" vertical="center"/>
    </xf>
    <xf numFmtId="0" fontId="11" fillId="5" borderId="3" xfId="3" applyFill="1" applyBorder="1">
      <alignment horizontal="left"/>
    </xf>
    <xf numFmtId="167" fontId="11" fillId="5" borderId="3" xfId="2" applyFill="1" applyBorder="1">
      <alignment horizontal="right"/>
    </xf>
    <xf numFmtId="0" fontId="8" fillId="10" borderId="5" xfId="1" applyFill="1" applyBorder="1">
      <alignment horizontal="left" vertical="center"/>
    </xf>
    <xf numFmtId="0" fontId="8" fillId="10" borderId="5" xfId="8" applyFill="1" applyBorder="1">
      <alignment horizontal="right" vertical="center"/>
    </xf>
    <xf numFmtId="0" fontId="8" fillId="10" borderId="4" xfId="8" applyFill="1" applyBorder="1">
      <alignment horizontal="right" vertical="center"/>
    </xf>
    <xf numFmtId="0" fontId="18" fillId="10" borderId="0" xfId="10" applyFont="1" applyFill="1" applyBorder="1" applyAlignment="1">
      <alignment horizont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5" borderId="0" xfId="0" applyFont="1" applyFill="1"/>
    <xf numFmtId="0" fontId="21" fillId="5" borderId="0" xfId="0" applyFont="1" applyFill="1" applyAlignment="1">
      <alignment horizontal="left"/>
    </xf>
    <xf numFmtId="0" fontId="21" fillId="5" borderId="0" xfId="0" applyFont="1" applyFill="1" applyAlignment="1">
      <alignment horizontal="left" vertical="top"/>
    </xf>
    <xf numFmtId="0" fontId="21" fillId="5" borderId="0" xfId="0" applyFont="1" applyFill="1" applyAlignment="1">
      <alignment horizontal="left" vertical="center"/>
    </xf>
    <xf numFmtId="0" fontId="22" fillId="5" borderId="0" xfId="1" applyFont="1" applyFill="1">
      <alignment horizontal="left" vertical="center"/>
    </xf>
    <xf numFmtId="0" fontId="8" fillId="5" borderId="0" xfId="1" applyFill="1">
      <alignment horizontal="left" vertical="center"/>
    </xf>
    <xf numFmtId="0" fontId="5" fillId="5" borderId="0" xfId="0" applyFont="1" applyFill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center"/>
    </xf>
    <xf numFmtId="0" fontId="11" fillId="5" borderId="0" xfId="2" applyNumberFormat="1" applyFill="1">
      <alignment horizontal="right"/>
    </xf>
    <xf numFmtId="0" fontId="9" fillId="5" borderId="0" xfId="4" applyFill="1">
      <alignment horizontal="center" vertical="center"/>
    </xf>
    <xf numFmtId="0" fontId="6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8" fillId="10" borderId="8" xfId="8" applyFill="1" applyBorder="1">
      <alignment horizontal="right" vertical="center"/>
    </xf>
    <xf numFmtId="0" fontId="0" fillId="5" borderId="0" xfId="0" applyFill="1" applyAlignment="1">
      <alignment horizontal="left" vertical="center"/>
    </xf>
    <xf numFmtId="167" fontId="5" fillId="5" borderId="0" xfId="0" applyNumberFormat="1" applyFont="1" applyFill="1"/>
    <xf numFmtId="167" fontId="5" fillId="5" borderId="0" xfId="0" applyNumberFormat="1" applyFont="1" applyFill="1" applyAlignment="1">
      <alignment horizontal="right" vertical="center"/>
    </xf>
    <xf numFmtId="164" fontId="16" fillId="5" borderId="0" xfId="0" applyNumberFormat="1" applyFont="1" applyFill="1" applyAlignment="1">
      <alignment horizontal="right" vertical="center"/>
    </xf>
    <xf numFmtId="0" fontId="5" fillId="5" borderId="0" xfId="0" applyFont="1" applyFill="1" applyAlignment="1"/>
    <xf numFmtId="0" fontId="0" fillId="5" borderId="0" xfId="0" applyFill="1" applyAlignment="1"/>
    <xf numFmtId="0" fontId="12" fillId="5" borderId="0" xfId="5" applyFont="1" applyFill="1" applyAlignment="1">
      <alignment horizontal="left" vertical="center" wrapText="1"/>
    </xf>
    <xf numFmtId="0" fontId="15" fillId="5" borderId="0" xfId="4" applyFont="1" applyFill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3" fillId="5" borderId="0" xfId="6">
      <alignment vertical="center"/>
    </xf>
    <xf numFmtId="0" fontId="13" fillId="5" borderId="2" xfId="6" applyBorder="1" applyAlignment="1">
      <alignment vertical="top"/>
    </xf>
    <xf numFmtId="0" fontId="13" fillId="5" borderId="7" xfId="6" applyBorder="1">
      <alignment vertical="center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30" builtinId="53" customBuiltin="1"/>
    <cellStyle name="Good" xfId="20" builtinId="26" customBuiltin="1"/>
    <cellStyle name="Heading 1" xfId="17" builtinId="16" customBuiltin="1"/>
    <cellStyle name="Heading 2" xfId="10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 customBuiltin="1"/>
    <cellStyle name="Normal 2" xfId="1" xr:uid="{00000000-0005-0000-0000-000001000000}"/>
    <cellStyle name="Normal 2 2" xfId="8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Note" xfId="29" builtinId="10" customBuiltin="1"/>
    <cellStyle name="Output" xfId="24" builtinId="21" customBuiltin="1"/>
    <cellStyle name="Percent" xfId="15" builtinId="5" customBuiltin="1"/>
    <cellStyle name="Title" xfId="16" builtinId="15" customBuiltin="1"/>
    <cellStyle name="toplam para birimi" xfId="2" xr:uid="{00000000-0005-0000-0000-000006000000}"/>
    <cellStyle name="toplam para birimi 2" xfId="7" xr:uid="{00000000-0005-0000-0000-000007000000}"/>
    <cellStyle name="toplam para birimi 2 2" xfId="9" xr:uid="{00000000-0005-0000-0000-000008000000}"/>
    <cellStyle name="toplam sayı" xfId="3" xr:uid="{00000000-0005-0000-0000-000009000000}"/>
    <cellStyle name="Total" xfId="31" builtinId="25" customBuiltin="1"/>
    <cellStyle name="Warning Text" xfId="28" builtinId="11" customBuiltin="1"/>
  </cellStyles>
  <dxfs count="78"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8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8" formatCode="&quot;$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top style="medium">
          <color theme="4" tint="-0.499984740745262"/>
        </top>
      </border>
    </dxf>
    <dxf>
      <font>
        <b/>
        <strike val="0"/>
        <outline val="0"/>
        <shadow val="0"/>
        <u val="none"/>
        <vertAlign val="baseline"/>
        <sz val="10"/>
        <color theme="4"/>
        <name val="Century Gothic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ont>
        <color theme="5" tint="-0.24994659260841701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ediyeler" displayName="Hediyeler" ref="B8:E15" totalsRowCount="1" headerRowDxfId="76" dataDxfId="74" totalsRowDxfId="73" headerRowBorderDxfId="75" totalsRowBorderDxfId="72" headerRowCellStyle="Normal 2">
  <autoFilter ref="B8:E1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Öğe" totalsRowLabel="Toplam" dataDxfId="71" totalsRowDxfId="70"/>
    <tableColumn id="2" xr3:uid="{00000000-0010-0000-0000-000002000000}" name="Bütçe" totalsRowFunction="sum" dataDxfId="69" totalsRowDxfId="68"/>
    <tableColumn id="3" xr3:uid="{00000000-0010-0000-0000-000003000000}" name="Fiili" totalsRowFunction="sum" dataDxfId="67" totalsRowDxfId="66"/>
    <tableColumn id="4" xr3:uid="{00000000-0010-0000-0000-000004000000}" name="Fark" totalsRowFunction="sum" dataDxfId="65" totalsRowDxfId="64">
      <calculatedColumnFormula>Hediyeler[[#This Row],[Bütçe]]-Hediyeler[[#This Row],[Fiili]]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Hediye Öğeleri, Bütçe ve Fiili giderleri bu tabloya girin. Fark otomatik olarak hesaplanır ve simgeler güncelleştirili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aket" displayName="Paket" ref="B17:E24" totalsRowCount="1" headerRowDxfId="63" dataDxfId="61" totalsRowDxfId="60" headerRowBorderDxfId="62" totalsRowBorderDxfId="59" headerRowCellStyle="Normal 2">
  <autoFilter ref="B17:E23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Öğe" totalsRowLabel="Toplam" dataDxfId="58" totalsRowDxfId="57"/>
    <tableColumn id="2" xr3:uid="{00000000-0010-0000-0100-000002000000}" name="Bütçe" totalsRowFunction="sum" dataDxfId="56" totalsRowDxfId="55"/>
    <tableColumn id="3" xr3:uid="{00000000-0010-0000-0100-000003000000}" name="Fiili" totalsRowFunction="sum" dataDxfId="54" totalsRowDxfId="53"/>
    <tableColumn id="4" xr3:uid="{00000000-0010-0000-0100-000004000000}" name="Fark" totalsRowFunction="sum" dataDxfId="52" totalsRowDxfId="51">
      <calculatedColumnFormula>Paket[[#This Row],[Bütçe]]-Paket[[#This Row],[Fiili]]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Hediye Paketi Öğeleri, Bütçe ve Fiili giderleri bu tabloya girin. Fark otomatik olarak hesaplanır ve simgeler güncelleştirilir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Eğlence" displayName="Eğlence" ref="I17:L25" totalsRowCount="1" headerRowDxfId="50" dataDxfId="48" totalsRowDxfId="47" headerRowBorderDxfId="49" totalsRowBorderDxfId="46" headerRowCellStyle="Normal 2">
  <autoFilter ref="I17:L2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Öğe" totalsRowLabel="Toplam" dataDxfId="45" totalsRowDxfId="44"/>
    <tableColumn id="2" xr3:uid="{00000000-0010-0000-0200-000002000000}" name="Bütçe" totalsRowFunction="sum" dataDxfId="43" totalsRowDxfId="42"/>
    <tableColumn id="3" xr3:uid="{00000000-0010-0000-0200-000003000000}" name="Fiili" totalsRowFunction="sum" dataDxfId="41" totalsRowDxfId="40"/>
    <tableColumn id="4" xr3:uid="{00000000-0010-0000-0200-000004000000}" name="Fark" totalsRowFunction="sum" dataDxfId="39" totalsRowDxfId="38">
      <calculatedColumnFormula>Eğlence[[#This Row],[Bütçe]]-Eğlence[[#This Row],[Fiili]]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ğlence Öğeleri, Bütçe ve Fiili giderleri bu tabloya girin. Fark otomatik olarak hesaplanır ve simgeler güncelleştirilir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Çeşitli" displayName="Çeşitli" ref="I27:L31" totalsRowCount="1" headerRowDxfId="37" dataDxfId="35" totalsRowDxfId="34" headerRowBorderDxfId="36" totalsRowBorderDxfId="33" headerRowCellStyle="Normal 2">
  <autoFilter ref="I27:L30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Öğe" totalsRowLabel="Toplam" dataDxfId="32" totalsRowDxfId="31"/>
    <tableColumn id="2" xr3:uid="{00000000-0010-0000-0300-000002000000}" name="Bütçe" totalsRowFunction="sum" dataDxfId="30" totalsRowDxfId="29"/>
    <tableColumn id="3" xr3:uid="{00000000-0010-0000-0300-000003000000}" name="Fiili" totalsRowFunction="sum" dataDxfId="28" totalsRowDxfId="27"/>
    <tableColumn id="4" xr3:uid="{00000000-0010-0000-0300-000004000000}" name="Fark" totalsRowFunction="sum" dataDxfId="26" totalsRowDxfId="25">
      <calculatedColumnFormula>Çeşitli[[#This Row],[Bütçe]]-Çeşitli[[#This Row],[Fiili]]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Çeşitli Öğeler, Bütçe ve Fiili giderleri bu tabloya girin. Fark otomatik olarak hesaplanır ve simgeler güncelleştirilir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Seyahat" displayName="Seyahat" ref="B27:E32" totalsRowCount="1" headerRowDxfId="24" dataDxfId="22" totalsRowDxfId="21" headerRowBorderDxfId="23" totalsRowBorderDxfId="20" headerRowCellStyle="Normal 2">
  <autoFilter ref="B27:E3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Öğe" totalsRowLabel="Toplam" dataDxfId="19" totalsRowDxfId="18"/>
    <tableColumn id="2" xr3:uid="{00000000-0010-0000-0400-000002000000}" name="Bütçe" totalsRowFunction="sum" dataDxfId="17" totalsRowDxfId="16"/>
    <tableColumn id="3" xr3:uid="{00000000-0010-0000-0400-000003000000}" name="Fiili" totalsRowFunction="sum" dataDxfId="15" totalsRowDxfId="14"/>
    <tableColumn id="4" xr3:uid="{00000000-0010-0000-0400-000004000000}" name="Fark" totalsRowFunction="sum" dataDxfId="13" totalsRowDxfId="12">
      <calculatedColumnFormula>Seyahat[[#This Row],[Bütçe]]-Seyahat[[#This Row],[Fiili]]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Seyahat Öğeleri, Bütçe ve Fiili giderleri bu tabloya girin. Fark otomatik olarak hesaplanır ve simgeler güncelleştirilir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Yemek" displayName="Yemek" ref="I8:L13" totalsRowCount="1" headerRowDxfId="11" dataDxfId="9" totalsRowDxfId="8" headerRowBorderDxfId="10" totalsRowBorderDxfId="7" headerRowCellStyle="Normal 2">
  <autoFilter ref="I8:L12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Öğe" totalsRowLabel="Toplam" dataDxfId="6" totalsRowDxfId="5"/>
    <tableColumn id="2" xr3:uid="{00000000-0010-0000-0500-000002000000}" name="Bütçe" totalsRowFunction="sum" totalsRowDxfId="4"/>
    <tableColumn id="3" xr3:uid="{00000000-0010-0000-0500-000003000000}" name="Fiili" totalsRowFunction="sum" dataDxfId="3" totalsRowDxfId="2"/>
    <tableColumn id="4" xr3:uid="{00000000-0010-0000-0500-000004000000}" name="Fark" totalsRowFunction="sum" dataDxfId="1" totalsRowDxfId="0">
      <calculatedColumnFormula>Yemek[[#This Row],[Bütçe]]-Yemek[[#This Row],[Fiili]]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Yemek Öğeleri, Bütçe ve Fiili giderleri bu tabloya girin. Fark otomatik olarak hesaplanır ve simgeler güncelleştirilir"/>
    </ext>
  </extLst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2FBB-70EC-426C-BB07-D35536D44E0E}">
  <dimension ref="B1:B7"/>
  <sheetViews>
    <sheetView showGridLines="0" tabSelected="1" workbookViewId="0"/>
  </sheetViews>
  <sheetFormatPr defaultRowHeight="13.5" x14ac:dyDescent="0.25"/>
  <cols>
    <col min="1" max="1" width="2.7109375" customWidth="1"/>
    <col min="2" max="2" width="79.5703125" customWidth="1"/>
    <col min="3" max="3" width="2.7109375" customWidth="1"/>
  </cols>
  <sheetData>
    <row r="1" spans="2:2" ht="20.25" x14ac:dyDescent="0.3">
      <c r="B1" s="25" t="s">
        <v>0</v>
      </c>
    </row>
    <row r="2" spans="2:2" ht="27" customHeight="1" x14ac:dyDescent="0.25">
      <c r="B2" s="26" t="s">
        <v>1</v>
      </c>
    </row>
    <row r="3" spans="2:2" ht="24.75" customHeight="1" x14ac:dyDescent="0.25">
      <c r="B3" s="26" t="s">
        <v>2</v>
      </c>
    </row>
    <row r="4" spans="2:2" ht="21" customHeight="1" x14ac:dyDescent="0.25">
      <c r="B4" s="26" t="s">
        <v>3</v>
      </c>
    </row>
    <row r="5" spans="2:2" ht="39.950000000000003" customHeight="1" x14ac:dyDescent="0.25">
      <c r="B5" s="27" t="s">
        <v>4</v>
      </c>
    </row>
    <row r="6" spans="2:2" ht="53.25" customHeight="1" x14ac:dyDescent="0.25">
      <c r="B6" s="26" t="s">
        <v>5</v>
      </c>
    </row>
    <row r="7" spans="2:2" ht="39.950000000000003" customHeight="1" x14ac:dyDescent="0.25">
      <c r="B7" s="26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Q37"/>
  <sheetViews>
    <sheetView showGridLines="0" zoomScale="85" zoomScaleNormal="85" workbookViewId="0"/>
  </sheetViews>
  <sheetFormatPr defaultColWidth="9.140625" defaultRowHeight="13.5" x14ac:dyDescent="0.25"/>
  <cols>
    <col min="1" max="1" width="2.7109375" style="28" customWidth="1"/>
    <col min="2" max="2" width="50.5703125" style="4" customWidth="1"/>
    <col min="3" max="3" width="22" style="4" customWidth="1"/>
    <col min="4" max="4" width="12.85546875" style="4" customWidth="1"/>
    <col min="5" max="5" width="15.42578125" style="4" customWidth="1"/>
    <col min="6" max="6" width="5" style="4" customWidth="1"/>
    <col min="7" max="7" width="1.42578125" style="4" customWidth="1"/>
    <col min="8" max="8" width="5" style="4" customWidth="1"/>
    <col min="9" max="9" width="50.5703125" style="4" customWidth="1"/>
    <col min="10" max="10" width="22" style="4" customWidth="1"/>
    <col min="11" max="11" width="15.28515625" style="4" customWidth="1"/>
    <col min="12" max="12" width="15.42578125" style="4" customWidth="1"/>
    <col min="13" max="13" width="3.7109375" style="4" customWidth="1"/>
    <col min="14" max="16384" width="9.140625" style="4"/>
  </cols>
  <sheetData>
    <row r="1" spans="1:17" ht="40.5" customHeight="1" x14ac:dyDescent="0.25">
      <c r="A1" s="28" t="s">
        <v>7</v>
      </c>
    </row>
    <row r="2" spans="1:17" ht="37.5" customHeight="1" x14ac:dyDescent="0.25">
      <c r="A2" s="28" t="s">
        <v>8</v>
      </c>
      <c r="B2" s="49" t="s">
        <v>16</v>
      </c>
      <c r="C2" s="49"/>
      <c r="D2" s="49"/>
      <c r="E2" s="49"/>
      <c r="F2" s="5"/>
      <c r="G2" s="10"/>
      <c r="Q2" s="3"/>
    </row>
    <row r="3" spans="1:17" ht="25.5" customHeight="1" x14ac:dyDescent="0.25">
      <c r="A3" s="29" t="s">
        <v>9</v>
      </c>
      <c r="B3" s="49"/>
      <c r="C3" s="49"/>
      <c r="D3" s="49"/>
      <c r="E3" s="49"/>
      <c r="F3" s="5"/>
      <c r="G3" s="1"/>
      <c r="H3" s="6"/>
      <c r="I3" s="52" t="s">
        <v>39</v>
      </c>
      <c r="J3" s="52"/>
      <c r="K3" s="7">
        <f>SUM(Hediyeler[Bütçe],Paket[Bütçe],(Seyahat[Bütçe],(Yemek[Bütçe],(Eğlence[Bütçe],Çeşitli[Bütçe]))))</f>
        <v>750</v>
      </c>
    </row>
    <row r="4" spans="1:17" s="15" customFormat="1" ht="41.1" customHeight="1" thickBot="1" x14ac:dyDescent="0.3">
      <c r="A4" s="30" t="s">
        <v>10</v>
      </c>
      <c r="B4" s="49"/>
      <c r="C4" s="49"/>
      <c r="D4" s="49"/>
      <c r="E4" s="49"/>
      <c r="F4" s="12"/>
      <c r="G4" s="13"/>
      <c r="H4" s="14"/>
      <c r="I4" s="53" t="s">
        <v>40</v>
      </c>
      <c r="J4" s="53"/>
      <c r="K4" s="16">
        <f>SUM((Hediyeler[Fiili],(Paket[Fiili],(Seyahat[Fiili],(Yemek[Fiili],(Eğlence[Fiili],(Çeşitli[Fiili])))))))</f>
        <v>820</v>
      </c>
    </row>
    <row r="5" spans="1:17" ht="29.25" customHeight="1" thickTop="1" x14ac:dyDescent="0.25">
      <c r="A5" s="31" t="s">
        <v>11</v>
      </c>
      <c r="B5" s="49"/>
      <c r="C5" s="49"/>
      <c r="D5" s="49"/>
      <c r="E5" s="49"/>
      <c r="F5" s="5"/>
      <c r="G5" s="1"/>
      <c r="H5" s="8"/>
      <c r="I5" s="54" t="s">
        <v>41</v>
      </c>
      <c r="J5" s="54"/>
      <c r="K5" s="46">
        <f>SUM(K3-K4)</f>
        <v>-70</v>
      </c>
    </row>
    <row r="6" spans="1:17" ht="36.75" customHeight="1" x14ac:dyDescent="0.25">
      <c r="A6" s="31"/>
      <c r="B6" s="49"/>
      <c r="C6" s="49"/>
      <c r="D6" s="49"/>
      <c r="E6" s="49"/>
      <c r="F6" s="5"/>
      <c r="G6" s="2"/>
      <c r="H6" s="8"/>
    </row>
    <row r="7" spans="1:17" s="17" customFormat="1" ht="80.25" customHeight="1" x14ac:dyDescent="0.25">
      <c r="A7" s="31" t="s">
        <v>55</v>
      </c>
      <c r="B7" s="51" t="s">
        <v>17</v>
      </c>
      <c r="C7" s="51"/>
      <c r="D7" s="51"/>
      <c r="E7" s="51"/>
      <c r="F7" s="11"/>
      <c r="G7" s="11"/>
      <c r="H7" s="8"/>
      <c r="I7" s="50" t="s">
        <v>42</v>
      </c>
      <c r="J7" s="50"/>
      <c r="K7" s="50"/>
      <c r="L7" s="50"/>
    </row>
    <row r="8" spans="1:17" ht="21.75" customHeight="1" thickBot="1" x14ac:dyDescent="0.3">
      <c r="A8" s="31" t="s">
        <v>56</v>
      </c>
      <c r="B8" s="22" t="s">
        <v>18</v>
      </c>
      <c r="C8" s="23" t="s">
        <v>36</v>
      </c>
      <c r="D8" s="23" t="s">
        <v>37</v>
      </c>
      <c r="E8" s="24" t="s">
        <v>38</v>
      </c>
      <c r="F8" s="33"/>
      <c r="G8" s="33"/>
      <c r="H8" s="8"/>
      <c r="I8" s="22" t="s">
        <v>18</v>
      </c>
      <c r="J8" s="23" t="s">
        <v>36</v>
      </c>
      <c r="K8" s="23" t="s">
        <v>37</v>
      </c>
      <c r="L8" s="24" t="s">
        <v>38</v>
      </c>
    </row>
    <row r="9" spans="1:17" ht="15.75" customHeight="1" x14ac:dyDescent="0.25">
      <c r="A9" s="31"/>
      <c r="B9" s="47" t="s">
        <v>19</v>
      </c>
      <c r="C9" s="44">
        <v>500</v>
      </c>
      <c r="D9" s="44">
        <v>495</v>
      </c>
      <c r="E9" s="45">
        <f>Hediyeler[[#This Row],[Bütçe]]-Hediyeler[[#This Row],[Fiili]]</f>
        <v>5</v>
      </c>
      <c r="F9" s="34"/>
      <c r="G9" s="34"/>
      <c r="H9" s="8"/>
      <c r="I9" s="47" t="s">
        <v>43</v>
      </c>
      <c r="J9" s="44"/>
      <c r="K9" s="44"/>
      <c r="L9" s="45">
        <f>Yemek[[#This Row],[Bütçe]]-Yemek[[#This Row],[Fiili]]</f>
        <v>0</v>
      </c>
    </row>
    <row r="10" spans="1:17" ht="15.75" customHeight="1" x14ac:dyDescent="0.25">
      <c r="A10" s="31"/>
      <c r="B10" s="47" t="s">
        <v>20</v>
      </c>
      <c r="C10" s="44">
        <v>250</v>
      </c>
      <c r="D10" s="44">
        <v>325</v>
      </c>
      <c r="E10" s="45">
        <f>Hediyeler[[#This Row],[Bütçe]]-Hediyeler[[#This Row],[Fiili]]</f>
        <v>-75</v>
      </c>
      <c r="F10" s="34"/>
      <c r="G10" s="34"/>
      <c r="H10" s="35"/>
      <c r="I10" s="47" t="s">
        <v>44</v>
      </c>
      <c r="J10" s="44"/>
      <c r="K10" s="44"/>
      <c r="L10" s="45">
        <f>Yemek[[#This Row],[Bütçe]]-Yemek[[#This Row],[Fiili]]</f>
        <v>0</v>
      </c>
    </row>
    <row r="11" spans="1:17" ht="15.75" customHeight="1" x14ac:dyDescent="0.25">
      <c r="A11" s="31"/>
      <c r="B11" s="47" t="s">
        <v>21</v>
      </c>
      <c r="C11" s="44"/>
      <c r="D11" s="44"/>
      <c r="E11" s="45">
        <f>Hediyeler[[#This Row],[Bütçe]]-Hediyeler[[#This Row],[Fiili]]</f>
        <v>0</v>
      </c>
      <c r="F11" s="34"/>
      <c r="G11" s="34"/>
      <c r="H11" s="36"/>
      <c r="I11" s="47" t="s">
        <v>45</v>
      </c>
      <c r="J11" s="44"/>
      <c r="K11" s="44"/>
      <c r="L11" s="45">
        <f>Yemek[[#This Row],[Bütçe]]-Yemek[[#This Row],[Fiili]]</f>
        <v>0</v>
      </c>
    </row>
    <row r="12" spans="1:17" ht="15.75" customHeight="1" thickBot="1" x14ac:dyDescent="0.3">
      <c r="A12" s="31"/>
      <c r="B12" s="47" t="s">
        <v>22</v>
      </c>
      <c r="C12" s="44"/>
      <c r="D12" s="44"/>
      <c r="E12" s="45">
        <f>Hediyeler[[#This Row],[Bütçe]]-Hediyeler[[#This Row],[Fiili]]</f>
        <v>0</v>
      </c>
      <c r="F12" s="34"/>
      <c r="G12" s="34"/>
      <c r="H12" s="37"/>
      <c r="I12" s="48" t="s">
        <v>24</v>
      </c>
      <c r="J12" s="44"/>
      <c r="K12" s="44"/>
      <c r="L12" s="45">
        <f>Yemek[[#This Row],[Bütçe]]-Yemek[[#This Row],[Fiili]]</f>
        <v>0</v>
      </c>
    </row>
    <row r="13" spans="1:17" ht="15.75" customHeight="1" x14ac:dyDescent="0.25">
      <c r="A13" s="31"/>
      <c r="B13" s="47" t="s">
        <v>23</v>
      </c>
      <c r="C13" s="44"/>
      <c r="D13" s="44"/>
      <c r="E13" s="45">
        <f>Hediyeler[[#This Row],[Bütçe]]-Hediyeler[[#This Row],[Fiili]]</f>
        <v>0</v>
      </c>
      <c r="F13" s="34"/>
      <c r="G13" s="34"/>
      <c r="H13" s="37"/>
      <c r="I13" s="20" t="s">
        <v>25</v>
      </c>
      <c r="J13" s="21">
        <f>SUBTOTAL(109,Yemek[Bütçe])</f>
        <v>0</v>
      </c>
      <c r="K13" s="21">
        <f>SUBTOTAL(109,Yemek[Fiili])</f>
        <v>0</v>
      </c>
      <c r="L13" s="21">
        <f>SUBTOTAL(109,Yemek[Fark])</f>
        <v>0</v>
      </c>
    </row>
    <row r="14" spans="1:17" ht="15.75" customHeight="1" thickBot="1" x14ac:dyDescent="0.3">
      <c r="A14" s="31"/>
      <c r="B14" s="48" t="s">
        <v>24</v>
      </c>
      <c r="C14" s="44"/>
      <c r="D14" s="44"/>
      <c r="E14" s="45">
        <f>Hediyeler[[#This Row],[Bütçe]]-Hediyeler[[#This Row],[Fiili]]</f>
        <v>0</v>
      </c>
      <c r="F14" s="34"/>
      <c r="G14" s="34"/>
      <c r="H14" s="37"/>
    </row>
    <row r="15" spans="1:17" ht="15.75" customHeight="1" x14ac:dyDescent="0.25">
      <c r="A15" s="31"/>
      <c r="B15" s="20" t="s">
        <v>25</v>
      </c>
      <c r="C15" s="21">
        <f>SUBTOTAL(109,Hediyeler[Bütçe])</f>
        <v>750</v>
      </c>
      <c r="D15" s="21">
        <f>SUBTOTAL(109,Hediyeler[Fiili])</f>
        <v>820</v>
      </c>
      <c r="E15" s="21">
        <f>SUBTOTAL(109,Hediyeler[Fark])</f>
        <v>-70</v>
      </c>
      <c r="F15" s="38"/>
      <c r="G15" s="38"/>
      <c r="H15" s="43"/>
    </row>
    <row r="16" spans="1:17" s="17" customFormat="1" ht="66" customHeight="1" x14ac:dyDescent="0.25">
      <c r="A16" s="31" t="s">
        <v>12</v>
      </c>
      <c r="B16" s="50" t="s">
        <v>26</v>
      </c>
      <c r="C16" s="50"/>
      <c r="D16" s="50"/>
      <c r="E16" s="50"/>
      <c r="F16" s="39"/>
      <c r="G16" s="39"/>
      <c r="H16" s="37"/>
      <c r="I16" s="50" t="s">
        <v>46</v>
      </c>
      <c r="J16" s="50"/>
      <c r="K16" s="50"/>
      <c r="L16" s="50"/>
    </row>
    <row r="17" spans="1:12" ht="21.75" customHeight="1" thickBot="1" x14ac:dyDescent="0.3">
      <c r="A17" s="32" t="s">
        <v>13</v>
      </c>
      <c r="B17" s="18" t="s">
        <v>18</v>
      </c>
      <c r="C17" s="19" t="s">
        <v>36</v>
      </c>
      <c r="D17" s="19" t="s">
        <v>37</v>
      </c>
      <c r="E17" s="42" t="s">
        <v>38</v>
      </c>
      <c r="F17" s="33"/>
      <c r="G17" s="33"/>
      <c r="H17" s="40"/>
      <c r="I17" s="18" t="s">
        <v>18</v>
      </c>
      <c r="J17" s="19" t="s">
        <v>36</v>
      </c>
      <c r="K17" s="19" t="s">
        <v>37</v>
      </c>
      <c r="L17" s="42" t="s">
        <v>38</v>
      </c>
    </row>
    <row r="18" spans="1:12" ht="15.75" customHeight="1" x14ac:dyDescent="0.25">
      <c r="A18" s="31"/>
      <c r="B18" s="47" t="s">
        <v>27</v>
      </c>
      <c r="C18" s="44"/>
      <c r="D18" s="44"/>
      <c r="E18" s="45">
        <f>Paket[[#This Row],[Bütçe]]-Paket[[#This Row],[Fiili]]</f>
        <v>0</v>
      </c>
      <c r="F18" s="34"/>
      <c r="G18" s="34"/>
      <c r="H18" s="37"/>
      <c r="I18" s="48" t="s">
        <v>47</v>
      </c>
      <c r="J18" s="44"/>
      <c r="K18" s="44"/>
      <c r="L18" s="45">
        <f>Eğlence[[#This Row],[Bütçe]]-Eğlence[[#This Row],[Fiili]]</f>
        <v>0</v>
      </c>
    </row>
    <row r="19" spans="1:12" ht="15.75" customHeight="1" x14ac:dyDescent="0.25">
      <c r="A19" s="31"/>
      <c r="B19" s="47" t="s">
        <v>28</v>
      </c>
      <c r="C19" s="44"/>
      <c r="D19" s="44"/>
      <c r="E19" s="45">
        <f>Paket[[#This Row],[Bütçe]]-Paket[[#This Row],[Fiili]]</f>
        <v>0</v>
      </c>
      <c r="F19" s="34"/>
      <c r="G19" s="34"/>
      <c r="H19" s="37"/>
      <c r="I19" s="47" t="s">
        <v>45</v>
      </c>
      <c r="J19" s="44"/>
      <c r="K19" s="44"/>
      <c r="L19" s="45">
        <f>Eğlence[[#This Row],[Bütçe]]-Eğlence[[#This Row],[Fiili]]</f>
        <v>0</v>
      </c>
    </row>
    <row r="20" spans="1:12" ht="15.75" customHeight="1" x14ac:dyDescent="0.25">
      <c r="A20" s="31"/>
      <c r="B20" s="47" t="s">
        <v>29</v>
      </c>
      <c r="C20" s="44"/>
      <c r="D20" s="44"/>
      <c r="E20" s="45">
        <f>Paket[[#This Row],[Bütçe]]-Paket[[#This Row],[Fiili]]</f>
        <v>0</v>
      </c>
      <c r="F20" s="34"/>
      <c r="G20" s="34"/>
      <c r="H20" s="37"/>
      <c r="I20" s="47" t="s">
        <v>48</v>
      </c>
      <c r="J20" s="44"/>
      <c r="K20" s="44"/>
      <c r="L20" s="45">
        <f>Eğlence[[#This Row],[Bütçe]]-Eğlence[[#This Row],[Fiili]]</f>
        <v>0</v>
      </c>
    </row>
    <row r="21" spans="1:12" ht="15.75" customHeight="1" x14ac:dyDescent="0.25">
      <c r="A21" s="31"/>
      <c r="B21" s="47" t="s">
        <v>30</v>
      </c>
      <c r="C21" s="44"/>
      <c r="D21" s="44"/>
      <c r="E21" s="45">
        <f>Paket[[#This Row],[Bütçe]]-Paket[[#This Row],[Fiili]]</f>
        <v>0</v>
      </c>
      <c r="F21" s="34"/>
      <c r="G21" s="34"/>
      <c r="H21" s="37"/>
      <c r="I21" s="47" t="s">
        <v>49</v>
      </c>
      <c r="J21" s="44"/>
      <c r="K21" s="44"/>
      <c r="L21" s="45">
        <f>Eğlence[[#This Row],[Bütçe]]-Eğlence[[#This Row],[Fiili]]</f>
        <v>0</v>
      </c>
    </row>
    <row r="22" spans="1:12" ht="15.75" customHeight="1" x14ac:dyDescent="0.25">
      <c r="A22" s="31"/>
      <c r="B22" s="47" t="s">
        <v>31</v>
      </c>
      <c r="C22" s="44"/>
      <c r="D22" s="44"/>
      <c r="E22" s="45">
        <f>Paket[[#This Row],[Bütçe]]-Paket[[#This Row],[Fiili]]</f>
        <v>0</v>
      </c>
      <c r="F22" s="34"/>
      <c r="G22" s="34"/>
      <c r="H22" s="37"/>
      <c r="I22" s="47" t="s">
        <v>50</v>
      </c>
      <c r="J22" s="44"/>
      <c r="K22" s="44"/>
      <c r="L22" s="45">
        <f>Eğlence[[#This Row],[Bütçe]]-Eğlence[[#This Row],[Fiili]]</f>
        <v>0</v>
      </c>
    </row>
    <row r="23" spans="1:12" ht="15.75" customHeight="1" thickBot="1" x14ac:dyDescent="0.3">
      <c r="A23" s="31"/>
      <c r="B23" s="48" t="s">
        <v>24</v>
      </c>
      <c r="C23" s="44"/>
      <c r="D23" s="44"/>
      <c r="E23" s="45">
        <f>Paket[[#This Row],[Bütçe]]-Paket[[#This Row],[Fiili]]</f>
        <v>0</v>
      </c>
      <c r="F23" s="34"/>
      <c r="G23" s="34"/>
      <c r="H23" s="37"/>
      <c r="I23" s="47" t="s">
        <v>51</v>
      </c>
      <c r="J23" s="44"/>
      <c r="K23" s="44"/>
      <c r="L23" s="45">
        <f>Eğlence[[#This Row],[Bütçe]]-Eğlence[[#This Row],[Fiili]]</f>
        <v>0</v>
      </c>
    </row>
    <row r="24" spans="1:12" ht="15.75" customHeight="1" thickBot="1" x14ac:dyDescent="0.3">
      <c r="A24" s="31"/>
      <c r="B24" s="20" t="s">
        <v>25</v>
      </c>
      <c r="C24" s="21">
        <f>SUBTOTAL(109,Paket[Bütçe])</f>
        <v>0</v>
      </c>
      <c r="D24" s="21">
        <f>SUBTOTAL(109,Paket[Fiili])</f>
        <v>0</v>
      </c>
      <c r="E24" s="21">
        <f>SUBTOTAL(109,Paket[Fark])</f>
        <v>0</v>
      </c>
      <c r="F24" s="38"/>
      <c r="G24" s="38"/>
      <c r="H24" s="37"/>
      <c r="I24" s="48" t="s">
        <v>24</v>
      </c>
      <c r="J24" s="44"/>
      <c r="K24" s="44"/>
      <c r="L24" s="45">
        <f>Eğlence[[#This Row],[Bütçe]]-Eğlence[[#This Row],[Fiili]]</f>
        <v>0</v>
      </c>
    </row>
    <row r="25" spans="1:12" ht="15.75" customHeight="1" x14ac:dyDescent="0.25">
      <c r="A25" s="31"/>
      <c r="B25" s="9"/>
      <c r="C25" s="9"/>
      <c r="D25" s="9"/>
      <c r="E25" s="9"/>
      <c r="F25" s="37"/>
      <c r="G25" s="37"/>
      <c r="H25" s="37"/>
      <c r="I25" s="20" t="s">
        <v>25</v>
      </c>
      <c r="J25" s="21">
        <f>SUBTOTAL(109,Eğlence[Bütçe])</f>
        <v>0</v>
      </c>
      <c r="K25" s="21">
        <f>SUBTOTAL(109,Eğlence[Fiili])</f>
        <v>0</v>
      </c>
      <c r="L25" s="21">
        <f>SUBTOTAL(109,Eğlence[Fark])</f>
        <v>0</v>
      </c>
    </row>
    <row r="26" spans="1:12" ht="66" customHeight="1" x14ac:dyDescent="0.25">
      <c r="A26" s="31" t="s">
        <v>14</v>
      </c>
      <c r="B26" s="50" t="s">
        <v>32</v>
      </c>
      <c r="C26" s="50"/>
      <c r="D26" s="50"/>
      <c r="E26" s="50"/>
      <c r="F26" s="39"/>
      <c r="G26" s="39"/>
      <c r="H26" s="37"/>
      <c r="I26" s="50" t="s">
        <v>52</v>
      </c>
      <c r="J26" s="50"/>
      <c r="K26" s="50"/>
      <c r="L26" s="50"/>
    </row>
    <row r="27" spans="1:12" ht="21.75" customHeight="1" thickBot="1" x14ac:dyDescent="0.3">
      <c r="A27" s="31" t="s">
        <v>15</v>
      </c>
      <c r="B27" s="22" t="s">
        <v>18</v>
      </c>
      <c r="C27" s="23" t="s">
        <v>36</v>
      </c>
      <c r="D27" s="23" t="s">
        <v>37</v>
      </c>
      <c r="E27" s="24" t="s">
        <v>38</v>
      </c>
      <c r="F27" s="33"/>
      <c r="G27" s="33"/>
      <c r="H27" s="37"/>
      <c r="I27" s="22" t="s">
        <v>18</v>
      </c>
      <c r="J27" s="23" t="s">
        <v>36</v>
      </c>
      <c r="K27" s="23" t="s">
        <v>37</v>
      </c>
      <c r="L27" s="24" t="s">
        <v>38</v>
      </c>
    </row>
    <row r="28" spans="1:12" ht="15.75" customHeight="1" x14ac:dyDescent="0.25">
      <c r="A28" s="31"/>
      <c r="B28" s="47" t="s">
        <v>33</v>
      </c>
      <c r="C28" s="44"/>
      <c r="D28" s="44"/>
      <c r="E28" s="45">
        <f>Seyahat[[#This Row],[Bütçe]]-Seyahat[[#This Row],[Fiili]]</f>
        <v>0</v>
      </c>
      <c r="F28" s="34"/>
      <c r="G28" s="34"/>
      <c r="H28" s="37"/>
      <c r="I28" s="47" t="s">
        <v>53</v>
      </c>
      <c r="J28" s="44"/>
      <c r="K28" s="44"/>
      <c r="L28" s="45">
        <f>Çeşitli[[#This Row],[Bütçe]]-Çeşitli[[#This Row],[Fiili]]</f>
        <v>0</v>
      </c>
    </row>
    <row r="29" spans="1:12" ht="15.75" customHeight="1" x14ac:dyDescent="0.25">
      <c r="A29" s="31"/>
      <c r="B29" s="47" t="s">
        <v>34</v>
      </c>
      <c r="C29" s="44"/>
      <c r="D29" s="44"/>
      <c r="E29" s="45">
        <f>Seyahat[[#This Row],[Bütçe]]-Seyahat[[#This Row],[Fiili]]</f>
        <v>0</v>
      </c>
      <c r="F29" s="34"/>
      <c r="G29" s="34"/>
      <c r="H29" s="37"/>
      <c r="I29" s="47" t="s">
        <v>54</v>
      </c>
      <c r="J29" s="44"/>
      <c r="K29" s="44"/>
      <c r="L29" s="45">
        <f>Çeşitli[[#This Row],[Bütçe]]-Çeşitli[[#This Row],[Fiili]]</f>
        <v>0</v>
      </c>
    </row>
    <row r="30" spans="1:12" ht="15.75" customHeight="1" thickBot="1" x14ac:dyDescent="0.3">
      <c r="A30" s="31"/>
      <c r="B30" s="47" t="s">
        <v>35</v>
      </c>
      <c r="C30" s="44"/>
      <c r="D30" s="44"/>
      <c r="E30" s="45">
        <f>Seyahat[[#This Row],[Bütçe]]-Seyahat[[#This Row],[Fiili]]</f>
        <v>0</v>
      </c>
      <c r="F30" s="34"/>
      <c r="G30" s="34"/>
      <c r="H30" s="37"/>
      <c r="I30" s="48" t="s">
        <v>24</v>
      </c>
      <c r="J30" s="44"/>
      <c r="K30" s="44"/>
      <c r="L30" s="45">
        <f>Çeşitli[[#This Row],[Bütçe]]-Çeşitli[[#This Row],[Fiili]]</f>
        <v>0</v>
      </c>
    </row>
    <row r="31" spans="1:12" ht="15.75" customHeight="1" thickBot="1" x14ac:dyDescent="0.3">
      <c r="A31" s="31"/>
      <c r="B31" s="48" t="s">
        <v>24</v>
      </c>
      <c r="C31" s="44"/>
      <c r="D31" s="44"/>
      <c r="E31" s="45">
        <f>Seyahat[[#This Row],[Bütçe]]-Seyahat[[#This Row],[Fiili]]</f>
        <v>0</v>
      </c>
      <c r="F31" s="34"/>
      <c r="G31" s="34"/>
      <c r="H31" s="37"/>
      <c r="I31" s="20" t="s">
        <v>25</v>
      </c>
      <c r="J31" s="21">
        <f>SUBTOTAL(109,Çeşitli[Bütçe])</f>
        <v>0</v>
      </c>
      <c r="K31" s="21">
        <f>SUBTOTAL(109,Çeşitli[Fiili])</f>
        <v>0</v>
      </c>
      <c r="L31" s="21">
        <f>SUBTOTAL(109,Çeşitli[Fark])</f>
        <v>0</v>
      </c>
    </row>
    <row r="32" spans="1:12" ht="15.75" customHeight="1" x14ac:dyDescent="0.25">
      <c r="A32" s="31"/>
      <c r="B32" s="20" t="s">
        <v>25</v>
      </c>
      <c r="C32" s="21">
        <f>SUBTOTAL(109,Seyahat[Bütçe])</f>
        <v>0</v>
      </c>
      <c r="D32" s="21">
        <f>SUBTOTAL(109,Seyahat[Fiili])</f>
        <v>0</v>
      </c>
      <c r="E32" s="21">
        <f>SUBTOTAL(109,Seyahat[Fark])</f>
        <v>0</v>
      </c>
      <c r="F32" s="38"/>
      <c r="G32" s="38"/>
      <c r="H32" s="37"/>
    </row>
    <row r="33" spans="1:8" x14ac:dyDescent="0.25">
      <c r="A33" s="31"/>
      <c r="H33" s="37"/>
    </row>
    <row r="34" spans="1:8" x14ac:dyDescent="0.25">
      <c r="A34" s="31"/>
      <c r="H34" s="37"/>
    </row>
    <row r="35" spans="1:8" x14ac:dyDescent="0.25">
      <c r="A35" s="31"/>
      <c r="H35" s="37"/>
    </row>
    <row r="36" spans="1:8" x14ac:dyDescent="0.25">
      <c r="H36" s="41"/>
    </row>
    <row r="37" spans="1:8" x14ac:dyDescent="0.25">
      <c r="H37" s="41"/>
    </row>
  </sheetData>
  <mergeCells count="10">
    <mergeCell ref="B2:E6"/>
    <mergeCell ref="I26:L26"/>
    <mergeCell ref="I16:L16"/>
    <mergeCell ref="B26:E26"/>
    <mergeCell ref="B7:E7"/>
    <mergeCell ref="I7:L7"/>
    <mergeCell ref="B16:E16"/>
    <mergeCell ref="I3:J3"/>
    <mergeCell ref="I4:J4"/>
    <mergeCell ref="I5:J5"/>
  </mergeCells>
  <phoneticPr fontId="2" type="noConversion"/>
  <conditionalFormatting sqref="L9:L13">
    <cfRule type="iconSet" priority="24">
      <iconSet iconSet="3Signs">
        <cfvo type="percent" val="0"/>
        <cfvo type="num" val="-20"/>
        <cfvo type="num" val="0"/>
      </iconSet>
    </cfRule>
  </conditionalFormatting>
  <conditionalFormatting sqref="L28:L31 E28:E32 L18:L25 E18:E24 E9:E15">
    <cfRule type="iconSet" priority="25">
      <iconSet iconSet="3Signs">
        <cfvo type="percent" val="0"/>
        <cfvo type="num" val="-20"/>
        <cfvo type="num" val="0"/>
      </iconSet>
    </cfRule>
  </conditionalFormatting>
  <conditionalFormatting sqref="E9:E14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E15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L9:L12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E18:E23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E24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L18:L24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L28:L31 E28:E3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K5">
    <cfRule type="cellIs" dxfId="77" priority="1" operator="greaterThan">
      <formula>SUM(K3-K4)</formula>
    </cfRule>
  </conditionalFormatting>
  <conditionalFormatting sqref="L25">
    <cfRule type="iconSet" priority="30">
      <iconSet iconSet="3Symbols2">
        <cfvo type="percent" val="0"/>
        <cfvo type="percent" val="33"/>
        <cfvo type="percent" val="67"/>
      </iconSet>
    </cfRule>
  </conditionalFormatting>
  <pageMargins left="0.5" right="0.5" top="0.5" bottom="0.5" header="0.5" footer="0.5"/>
  <pageSetup paperSize="9" orientation="landscape" horizontalDpi="4294967292" r:id="rId1"/>
  <headerFooter alignWithMargins="0"/>
  <ignoredErrors>
    <ignoredError sqref="K3:K4 E11:E14 L9:L12 L18:L24 E18:E23 E28:E31 L28:L30" emptyCellReference="1"/>
  </ignoredErrors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Başlangıç</vt:lpstr>
      <vt:lpstr>Bayram Bütçesi Planlayıcısı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2018-12-13T13:06:42Z</dcterms:created>
  <dcterms:modified xsi:type="dcterms:W3CDTF">2018-12-13T13:06:42Z</dcterms:modified>
</cp:coreProperties>
</file>