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codeName="ThisWorkbook"/>
  <mc:AlternateContent xmlns:mc="http://schemas.openxmlformats.org/markup-compatibility/2006">
    <mc:Choice Requires="x15">
      <x15ac:absPath xmlns:x15ac="http://schemas.microsoft.com/office/spreadsheetml/2010/11/ac" url="\\Deli\P2016\MSOFFICEUA\Templates\Templates_Gemini_G1\Phases\161223_Accessibility_Templates_Batch10\06_FinalCheck_implementation\02_templates\tr-TR\Templates\"/>
    </mc:Choice>
  </mc:AlternateContent>
  <bookViews>
    <workbookView xWindow="0" yWindow="0" windowWidth="6315" windowHeight="3330"/>
  </bookViews>
  <sheets>
    <sheet name="DÖNEM" sheetId="1" r:id="rId1"/>
    <sheet name="KREDİ" sheetId="2" r:id="rId2"/>
    <sheet name="BÜTÇE" sheetId="3" r:id="rId3"/>
    <sheet name="NET AYLIK GİDERLER" sheetId="5" r:id="rId4"/>
    <sheet name="DÖNEM GİDERLERİ" sheetId="6" r:id="rId5"/>
    <sheet name="KİTAPLAR" sheetId="4" r:id="rId6"/>
  </sheets>
  <definedNames>
    <definedName name="BAKİYE">BÜTÇE!$D$8</definedName>
    <definedName name="BaşlangıçSaati">DÖNEM!$C$4</definedName>
    <definedName name="Dönem_içindeki_aylar">BÜTÇE!$C$9</definedName>
    <definedName name="Gereksinim">KREDİ!$B$8:$B$11</definedName>
    <definedName name="NET_AYLIK_GELİR">BÜTÇE!$B$8</definedName>
    <definedName name="NET_AYLIK_GİDERLER">BÜTÇE!$C$8</definedName>
    <definedName name="SütunBaşlığı1">Program[[#Headers],[SAAT ]]</definedName>
    <definedName name="SütunBaşlığı2">Dersler[[#Headers],[DERS ADI]]</definedName>
    <definedName name="SütunBaşlığı3">AylıkGelir[[#Headers],[ÖĞE]]</definedName>
    <definedName name="SütunBaşlığı4">AylıkGiderler[[#Headers],[ÖĞE]]</definedName>
    <definedName name="SütunBaşlığı5">DönemGiderleri[[#Headers],[ÖĞE]]</definedName>
    <definedName name="SütunBaşlığı6">KitapListesi[[#Headers],[AD]]</definedName>
    <definedName name="Üniversite">KREDİ!$B$1</definedName>
    <definedName name="_xlnm.Print_Titles" localSheetId="2">BÜTÇE!$10:$11</definedName>
    <definedName name="_xlnm.Print_Titles" localSheetId="0">DÖNEM!$5:$5</definedName>
    <definedName name="_xlnm.Print_Titles" localSheetId="4">'DÖNEM GİDERLERİ'!$4:$5</definedName>
    <definedName name="_xlnm.Print_Titles" localSheetId="5">KİTAPLAR!$4:$4</definedName>
    <definedName name="_xlnm.Print_Titles" localSheetId="1">KREDİ!$14:$14</definedName>
    <definedName name="_xlnm.Print_Titles" localSheetId="3">'NET AYLIK GİDERLER'!$4:$5</definedName>
    <definedName name="Yıl">DÖNEM!$F$3</definedName>
    <definedName name="ZamanAralığı">DÖNEM!$D$4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2" l="1"/>
  <c r="C5" i="2" l="1"/>
  <c r="D7" i="6" l="1"/>
  <c r="D8" i="6"/>
  <c r="D9" i="6"/>
  <c r="D10" i="6"/>
  <c r="D11" i="6"/>
  <c r="D6" i="6"/>
  <c r="C4" i="6"/>
  <c r="C4" i="5"/>
  <c r="C10" i="3"/>
  <c r="E9" i="2"/>
  <c r="E10" i="2"/>
  <c r="E11" i="2"/>
  <c r="E8" i="2"/>
  <c r="D9" i="2"/>
  <c r="D10" i="2"/>
  <c r="D11" i="2"/>
  <c r="D8" i="2"/>
  <c r="C9" i="2"/>
  <c r="C10" i="2"/>
  <c r="C11" i="2"/>
  <c r="C8" i="2"/>
  <c r="D5" i="2"/>
  <c r="B5" i="2"/>
  <c r="B1" i="5"/>
  <c r="B1" i="6"/>
  <c r="B1" i="4"/>
  <c r="B1" i="3"/>
  <c r="C3" i="3"/>
  <c r="C3" i="5"/>
  <c r="C3" i="6"/>
  <c r="C3" i="2"/>
  <c r="B7" i="1"/>
  <c r="B8" i="1"/>
  <c r="B9" i="1"/>
  <c r="B10" i="1"/>
  <c r="B11" i="1"/>
  <c r="B12" i="1"/>
  <c r="B13" i="1"/>
  <c r="B14" i="1"/>
  <c r="B15" i="1"/>
  <c r="B16" i="1"/>
  <c r="B17" i="1"/>
  <c r="B18" i="1"/>
  <c r="B19" i="1"/>
  <c r="B20" i="1"/>
  <c r="B21" i="1"/>
  <c r="B22" i="1"/>
  <c r="B23" i="1"/>
  <c r="B24" i="1"/>
  <c r="B25" i="1"/>
  <c r="B26" i="1"/>
  <c r="B27" i="1"/>
  <c r="B28" i="1"/>
  <c r="B29" i="1"/>
  <c r="B6" i="1"/>
  <c r="D4" i="6" l="1"/>
  <c r="C8" i="3"/>
  <c r="C12" i="2"/>
  <c r="E12" i="2"/>
  <c r="D12" i="2"/>
  <c r="B8" i="3" l="1"/>
  <c r="D8" i="3" l="1"/>
  <c r="B5" i="3"/>
  <c r="B6" i="3" s="1"/>
</calcChain>
</file>

<file path=xl/sharedStrings.xml><?xml version="1.0" encoding="utf-8"?>
<sst xmlns="http://schemas.openxmlformats.org/spreadsheetml/2006/main" count="123" uniqueCount="92">
  <si>
    <t>DERS PROGRAMIM</t>
  </si>
  <si>
    <t>GÜZ DÖNEMİ</t>
  </si>
  <si>
    <t xml:space="preserve">SAAT </t>
  </si>
  <si>
    <t>BAŞLANGIÇ ZAMANI</t>
  </si>
  <si>
    <t>PZT</t>
  </si>
  <si>
    <t>Kahvaltı</t>
  </si>
  <si>
    <t>İşletme: Ders Bina B, Oda 256</t>
  </si>
  <si>
    <t>ZAMAN ARALIĞI</t>
  </si>
  <si>
    <t>SAL</t>
  </si>
  <si>
    <t>(Dakika Cinsinden)</t>
  </si>
  <si>
    <t>ÇAR</t>
  </si>
  <si>
    <t>YIL</t>
  </si>
  <si>
    <t>PER</t>
  </si>
  <si>
    <t>Fizik: Laboratuvar 
Bina J, Oda 309</t>
  </si>
  <si>
    <t>CUM</t>
  </si>
  <si>
    <t>CTS</t>
  </si>
  <si>
    <t>PAZ</t>
  </si>
  <si>
    <t>ÜNİVERSİTE</t>
  </si>
  <si>
    <t>KREDİ PLANLAYICISI</t>
  </si>
  <si>
    <t>Derece</t>
  </si>
  <si>
    <t>GENEL İLERLEME DURUMU</t>
  </si>
  <si>
    <t>Not: Aşağıdaki kredi özeti, aşağıdaki Üniversite Dersleri tablosuna yaptığınız girişlerle otomatik olarak doldurulur</t>
  </si>
  <si>
    <t>GEREKSİNİM</t>
  </si>
  <si>
    <t>Akademik Anadal</t>
  </si>
  <si>
    <t>Akademik Yan Dal</t>
  </si>
  <si>
    <t>Seçmeli Ders</t>
  </si>
  <si>
    <t>Genel Çalışma</t>
  </si>
  <si>
    <t>Toplam</t>
  </si>
  <si>
    <t>Dersler</t>
  </si>
  <si>
    <t>DERS ADI</t>
  </si>
  <si>
    <t>Ders 1</t>
  </si>
  <si>
    <t>Ders 2</t>
  </si>
  <si>
    <t>Ders 3</t>
  </si>
  <si>
    <t>TOPLAM KREDİ</t>
  </si>
  <si>
    <t>DERS NO</t>
  </si>
  <si>
    <t>Numara</t>
  </si>
  <si>
    <t>KAZANILAN</t>
  </si>
  <si>
    <t>ZORUNLU</t>
  </si>
  <si>
    <t>KREDİ</t>
  </si>
  <si>
    <t>TAMAMLANAN</t>
  </si>
  <si>
    <t>Evet</t>
  </si>
  <si>
    <t>Hayır</t>
  </si>
  <si>
    <t>NOT</t>
  </si>
  <si>
    <t>DÖNEM</t>
  </si>
  <si>
    <t>Dönem 1</t>
  </si>
  <si>
    <t>BÜTÇE İZLEYİCİSİ</t>
  </si>
  <si>
    <t>Bütçem</t>
  </si>
  <si>
    <t>GELİRİN HARCANAN YÜZDESİ</t>
  </si>
  <si>
    <t>NET AYLIK GELİR</t>
  </si>
  <si>
    <t>Dönem içindeki aylar</t>
  </si>
  <si>
    <t>AYLIK GELİR</t>
  </si>
  <si>
    <t>ÖĞE</t>
  </si>
  <si>
    <t>Sabit gelir</t>
  </si>
  <si>
    <t>Mali yardım</t>
  </si>
  <si>
    <t>Krediler</t>
  </si>
  <si>
    <t>Diğer gelirler</t>
  </si>
  <si>
    <t>NET AYLIK GİDERLER</t>
  </si>
  <si>
    <t>TUTAR</t>
  </si>
  <si>
    <t>BAKİYE</t>
  </si>
  <si>
    <t>Aylık Giderler</t>
  </si>
  <si>
    <t>AYLIK GİDERLER</t>
  </si>
  <si>
    <t>Kira</t>
  </si>
  <si>
    <t>Kamu hizmetleri</t>
  </si>
  <si>
    <t>Cep telefonu</t>
  </si>
  <si>
    <t>Market</t>
  </si>
  <si>
    <t>Araba giderleri</t>
  </si>
  <si>
    <t>Öğrenci kredileri</t>
  </si>
  <si>
    <t>Kredi kartları</t>
  </si>
  <si>
    <t>Sigorta</t>
  </si>
  <si>
    <t>Eğlence</t>
  </si>
  <si>
    <t>Çeşitli</t>
  </si>
  <si>
    <t>Dönem Giderleri</t>
  </si>
  <si>
    <t>DÖNEM GİDERLERİ (Toplam/Aylık)</t>
  </si>
  <si>
    <t>Okul ücreti</t>
  </si>
  <si>
    <t>Laboratuvar ücretleri</t>
  </si>
  <si>
    <t>Kitaplar</t>
  </si>
  <si>
    <t>Depozitolar</t>
  </si>
  <si>
    <t>Ulaşım</t>
  </si>
  <si>
    <t>Diğer ücretler</t>
  </si>
  <si>
    <t>AYLIK</t>
  </si>
  <si>
    <t>KİTAP İZLEYİCİSİ</t>
  </si>
  <si>
    <t>Kitap Listesi</t>
  </si>
  <si>
    <t>AD</t>
  </si>
  <si>
    <t>Kitap Adı</t>
  </si>
  <si>
    <t>YAZAR</t>
  </si>
  <si>
    <t>Yazar</t>
  </si>
  <si>
    <t>DERS</t>
  </si>
  <si>
    <t>Ders</t>
  </si>
  <si>
    <t>NEREDEN SATIN ALINIR?</t>
  </si>
  <si>
    <t>Konum</t>
  </si>
  <si>
    <t>ISBN</t>
  </si>
  <si>
    <t>NOTLAR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</si>
</sst>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0\ &quot;₺&quot;;\-#,##0\ &quot;₺&quot;"/>
    <numFmt numFmtId="164" formatCode="&quot;$&quot;#,##0_);\(&quot;$&quot;#,##0\)"/>
    <numFmt numFmtId="165" formatCode="[$-409]h:mm\ AM/PM;@"/>
    <numFmt numFmtId="166" formatCode="0.0"/>
    <numFmt numFmtId="167" formatCode="hh:mm;@"/>
  </numFmts>
  <fonts count="13" x14ac:knownFonts="1">
    <font>
      <sz val="11"/>
      <color theme="0" tint="-0.34998626667073579"/>
      <name val="Arial"/>
      <family val="2"/>
      <scheme val="minor"/>
    </font>
    <font>
      <sz val="11"/>
      <color theme="0" tint="-4.9989318521683403E-2"/>
      <name val="Arial"/>
      <family val="2"/>
      <scheme val="minor"/>
    </font>
    <font>
      <sz val="23"/>
      <color theme="0" tint="-4.9989318521683403E-2"/>
      <name val="Arial"/>
      <family val="2"/>
      <scheme val="major"/>
    </font>
    <font>
      <sz val="12"/>
      <color theme="0" tint="-4.9989318521683403E-2"/>
      <name val="Arial"/>
      <family val="2"/>
      <scheme val="minor"/>
    </font>
    <font>
      <sz val="23"/>
      <color theme="0" tint="-4.9989318521683403E-2"/>
      <name val="Arial"/>
      <family val="2"/>
      <scheme val="minor"/>
    </font>
    <font>
      <sz val="28"/>
      <color theme="0"/>
      <name val="Arial"/>
      <family val="2"/>
      <scheme val="major"/>
    </font>
    <font>
      <sz val="34"/>
      <color theme="0" tint="-4.9989318521683403E-2"/>
      <name val="Arial"/>
      <family val="2"/>
      <scheme val="minor"/>
    </font>
    <font>
      <sz val="11"/>
      <color theme="0"/>
      <name val="Arial"/>
      <family val="2"/>
      <scheme val="minor"/>
    </font>
    <font>
      <sz val="14"/>
      <color theme="3" tint="9.9948118533890809E-2"/>
      <name val="Arial"/>
      <family val="2"/>
      <scheme val="major"/>
    </font>
    <font>
      <sz val="11"/>
      <color theme="4"/>
      <name val="Arial"/>
      <family val="2"/>
      <scheme val="minor"/>
    </font>
    <font>
      <sz val="11"/>
      <color theme="4"/>
      <name val="Arial"/>
      <family val="2"/>
      <scheme val="major"/>
    </font>
    <font>
      <sz val="11"/>
      <color theme="0" tint="-0.34998626667073579"/>
      <name val="Arial"/>
      <family val="2"/>
      <scheme val="minor"/>
    </font>
    <font>
      <sz val="11"/>
      <color theme="0" tint="-0.24994659260841701"/>
      <name val="Arial"/>
      <family val="2"/>
      <scheme val="minor"/>
    </font>
  </fonts>
  <fills count="6">
    <fill>
      <patternFill patternType="none"/>
    </fill>
    <fill>
      <patternFill patternType="gray125"/>
    </fill>
    <fill>
      <patternFill patternType="solid">
        <fgColor theme="1"/>
        <bgColor indexed="64"/>
      </patternFill>
    </fill>
    <fill>
      <patternFill patternType="solid">
        <fgColor theme="1" tint="0.14996795556505021"/>
        <bgColor indexed="64"/>
      </patternFill>
    </fill>
    <fill>
      <patternFill patternType="solid">
        <fgColor theme="4" tint="-0.24994659260841701"/>
        <bgColor indexed="64"/>
      </patternFill>
    </fill>
    <fill>
      <patternFill patternType="solid">
        <fgColor theme="1" tint="0.14996795556505021"/>
        <bgColor theme="1" tint="0.14996795556505021"/>
      </patternFill>
    </fill>
  </fills>
  <borders count="2">
    <border>
      <left/>
      <right/>
      <top/>
      <bottom/>
      <diagonal/>
    </border>
    <border>
      <left/>
      <right/>
      <top/>
      <bottom style="medium">
        <color theme="1"/>
      </bottom>
      <diagonal/>
    </border>
  </borders>
  <cellStyleXfs count="23">
    <xf numFmtId="0" fontId="0" fillId="3" borderId="0">
      <alignment horizontal="left" vertical="center" wrapText="1"/>
    </xf>
    <xf numFmtId="0" fontId="5" fillId="4" borderId="0" applyNumberFormat="0" applyBorder="0" applyProtection="0"/>
    <xf numFmtId="0" fontId="8" fillId="4" borderId="0" applyNumberFormat="0" applyBorder="0" applyProtection="0"/>
    <xf numFmtId="0" fontId="10" fillId="0" borderId="0" applyNumberFormat="0" applyFill="0" applyBorder="0" applyProtection="0">
      <alignment horizontal="left"/>
    </xf>
    <xf numFmtId="9" fontId="1" fillId="0" borderId="0" applyFont="0" applyFill="0" applyBorder="0" applyAlignment="0" applyProtection="0"/>
    <xf numFmtId="0" fontId="2" fillId="3" borderId="0" applyNumberFormat="0" applyBorder="0" applyProtection="0">
      <alignment horizontal="left" vertical="center" wrapText="1"/>
    </xf>
    <xf numFmtId="0" fontId="3" fillId="2" borderId="0" applyNumberFormat="0">
      <alignment horizontal="right" indent="1"/>
    </xf>
    <xf numFmtId="0" fontId="6" fillId="3" borderId="0">
      <alignment horizontal="right"/>
    </xf>
    <xf numFmtId="165" fontId="9" fillId="2" borderId="0" applyBorder="0" applyProtection="0">
      <alignment horizontal="right" vertical="center" indent="1"/>
    </xf>
    <xf numFmtId="0" fontId="7" fillId="3" borderId="0">
      <alignment horizontal="left"/>
    </xf>
    <xf numFmtId="165" fontId="4" fillId="3" borderId="0" applyNumberFormat="0">
      <alignment horizontal="left" vertical="center"/>
    </xf>
    <xf numFmtId="0" fontId="4" fillId="3" borderId="0">
      <alignment horizontal="right" vertical="center"/>
    </xf>
    <xf numFmtId="0" fontId="10" fillId="3" borderId="0">
      <alignment horizontal="center"/>
    </xf>
    <xf numFmtId="164" fontId="12" fillId="0" borderId="0" applyFont="0" applyFill="0" applyBorder="0" applyAlignment="0" applyProtection="0"/>
    <xf numFmtId="0" fontId="1" fillId="0" borderId="0" applyNumberFormat="0" applyFill="0" applyBorder="0" applyProtection="0">
      <alignment horizontal="right" indent="2"/>
    </xf>
    <xf numFmtId="0" fontId="11" fillId="3" borderId="0" applyNumberFormat="0" applyAlignment="0" applyProtection="0"/>
    <xf numFmtId="0" fontId="11" fillId="5" borderId="1" applyNumberFormat="0" applyFont="0" applyFill="0" applyAlignment="0">
      <alignment horizontal="left" vertical="center"/>
    </xf>
    <xf numFmtId="0" fontId="11" fillId="5" borderId="0" applyFill="0" applyBorder="0">
      <alignment horizontal="center" vertical="center"/>
    </xf>
    <xf numFmtId="0" fontId="7" fillId="3" borderId="0" applyNumberFormat="0" applyBorder="0">
      <alignment horizontal="right" indent="1"/>
    </xf>
    <xf numFmtId="164" fontId="11" fillId="3" borderId="0" applyFill="0" applyBorder="0">
      <alignment horizontal="right" vertical="center" wrapText="1" indent="2"/>
    </xf>
    <xf numFmtId="164" fontId="11" fillId="3" borderId="0" applyNumberFormat="0" applyFont="0" applyFill="0" applyBorder="0">
      <alignment horizontal="right" vertical="center" wrapText="1" indent="2"/>
    </xf>
    <xf numFmtId="164" fontId="11" fillId="3" borderId="0" applyNumberFormat="0" applyFont="0" applyFill="0" applyBorder="0">
      <alignment horizontal="left" vertical="center" wrapText="1"/>
    </xf>
    <xf numFmtId="164" fontId="10" fillId="3" borderId="0" applyFill="0" applyBorder="0">
      <alignment horizontal="right" wrapText="1" indent="2"/>
    </xf>
  </cellStyleXfs>
  <cellXfs count="33">
    <xf numFmtId="0" fontId="0" fillId="3" borderId="0" xfId="0">
      <alignment horizontal="left" vertical="center" wrapText="1"/>
    </xf>
    <xf numFmtId="0" fontId="3" fillId="2" borderId="0" xfId="6">
      <alignment horizontal="right" indent="1"/>
    </xf>
    <xf numFmtId="0" fontId="8" fillId="4" borderId="0" xfId="2"/>
    <xf numFmtId="0" fontId="5" fillId="4" borderId="0" xfId="1"/>
    <xf numFmtId="0" fontId="6" fillId="3" borderId="0" xfId="7">
      <alignment horizontal="right"/>
    </xf>
    <xf numFmtId="0" fontId="7" fillId="3" borderId="0" xfId="9">
      <alignment horizontal="left"/>
    </xf>
    <xf numFmtId="0" fontId="7" fillId="3" borderId="0" xfId="9">
      <alignment horizontal="left"/>
    </xf>
    <xf numFmtId="0" fontId="4" fillId="3" borderId="0" xfId="11">
      <alignment horizontal="right" vertical="center"/>
    </xf>
    <xf numFmtId="0" fontId="10" fillId="3" borderId="0" xfId="3" applyFill="1">
      <alignment horizontal="left"/>
    </xf>
    <xf numFmtId="0" fontId="0" fillId="3" borderId="0" xfId="0" applyFont="1" applyFill="1" applyBorder="1">
      <alignment horizontal="left" vertical="center" wrapText="1"/>
    </xf>
    <xf numFmtId="0" fontId="10" fillId="3" borderId="0" xfId="12">
      <alignment horizontal="center"/>
    </xf>
    <xf numFmtId="0" fontId="2" fillId="3" borderId="0" xfId="5">
      <alignment horizontal="left" vertical="center" wrapText="1"/>
    </xf>
    <xf numFmtId="0" fontId="11" fillId="3" borderId="0" xfId="17" applyFill="1">
      <alignment horizontal="center" vertical="center"/>
    </xf>
    <xf numFmtId="0" fontId="1" fillId="3" borderId="0" xfId="14" applyFill="1" applyBorder="1">
      <alignment horizontal="right" indent="2"/>
    </xf>
    <xf numFmtId="0" fontId="7" fillId="3" borderId="0" xfId="18">
      <alignment horizontal="right" indent="1"/>
    </xf>
    <xf numFmtId="0" fontId="0" fillId="3" borderId="1" xfId="16" applyFont="1" applyFill="1" applyAlignment="1">
      <alignment horizontal="left" vertical="center" wrapText="1"/>
    </xf>
    <xf numFmtId="9" fontId="2" fillId="3" borderId="0" xfId="4" applyFont="1" applyFill="1" applyAlignment="1">
      <alignment horizontal="left" vertical="center"/>
    </xf>
    <xf numFmtId="0" fontId="1" fillId="3" borderId="0" xfId="14" applyFill="1">
      <alignment horizontal="right" indent="2"/>
    </xf>
    <xf numFmtId="0" fontId="11" fillId="3" borderId="0" xfId="15" applyAlignment="1">
      <alignment horizontal="left" vertical="center"/>
    </xf>
    <xf numFmtId="0" fontId="0" fillId="3" borderId="0" xfId="21" applyNumberFormat="1" applyFont="1">
      <alignment horizontal="left" vertical="center" wrapText="1"/>
    </xf>
    <xf numFmtId="0" fontId="11" fillId="3" borderId="1" xfId="17" applyFill="1" applyBorder="1">
      <alignment horizontal="center" vertical="center"/>
    </xf>
    <xf numFmtId="0" fontId="3" fillId="2" borderId="0" xfId="6" applyNumberFormat="1">
      <alignment horizontal="right" indent="1"/>
    </xf>
    <xf numFmtId="167" fontId="4" fillId="3" borderId="0" xfId="10" applyNumberFormat="1">
      <alignment horizontal="left" vertical="center"/>
    </xf>
    <xf numFmtId="167" fontId="9" fillId="2" borderId="0" xfId="8" applyNumberFormat="1">
      <alignment horizontal="right" vertical="center" indent="1"/>
    </xf>
    <xf numFmtId="5" fontId="2" fillId="3" borderId="0" xfId="5" applyNumberFormat="1">
      <alignment horizontal="left" vertical="center" wrapText="1"/>
    </xf>
    <xf numFmtId="5" fontId="4" fillId="3" borderId="0" xfId="10" applyNumberFormat="1">
      <alignment horizontal="left" vertical="center"/>
    </xf>
    <xf numFmtId="5" fontId="10" fillId="3" borderId="0" xfId="22" applyNumberFormat="1" applyFill="1">
      <alignment horizontal="right" wrapText="1" indent="2"/>
    </xf>
    <xf numFmtId="0" fontId="3" fillId="2" borderId="0" xfId="6">
      <alignment horizontal="right" indent="1"/>
    </xf>
    <xf numFmtId="5" fontId="11" fillId="3" borderId="0" xfId="19" applyNumberFormat="1" applyFill="1" applyBorder="1">
      <alignment horizontal="right" vertical="center" wrapText="1" indent="2"/>
    </xf>
    <xf numFmtId="5" fontId="11" fillId="3" borderId="0" xfId="19" applyNumberFormat="1" applyFill="1">
      <alignment horizontal="right" vertical="center" wrapText="1" indent="2"/>
    </xf>
    <xf numFmtId="166" fontId="11" fillId="3" borderId="0" xfId="15" applyNumberFormat="1" applyAlignment="1">
      <alignment horizontal="center" vertical="center"/>
    </xf>
    <xf numFmtId="0" fontId="10" fillId="3" borderId="0" xfId="12">
      <alignment horizontal="center"/>
    </xf>
    <xf numFmtId="0" fontId="3" fillId="2" borderId="0" xfId="6">
      <alignment horizontal="right" indent="1"/>
    </xf>
  </cellXfs>
  <cellStyles count="23">
    <cellStyle name="AltıÇizili" xfId="16"/>
    <cellStyle name="Ana Başlık" xfId="1" builtinId="15" customBuiltin="1"/>
    <cellStyle name="Başlık 1" xfId="2" builtinId="16" customBuiltin="1"/>
    <cellStyle name="Başlık 2" xfId="3" builtinId="17" customBuiltin="1"/>
    <cellStyle name="Başlık 2 ortala" xfId="12"/>
    <cellStyle name="Başlık 3" xfId="5" builtinId="18" customBuiltin="1"/>
    <cellStyle name="Başlık 4" xfId="14" builtinId="19" customBuiltin="1"/>
    <cellStyle name="Başlık para birimi" xfId="22"/>
    <cellStyle name="Etiketler sağa hizala" xfId="18"/>
    <cellStyle name="Etiketler sola hizala" xfId="9"/>
    <cellStyle name="Normal" xfId="0" builtinId="0" customBuiltin="1"/>
    <cellStyle name="Not" xfId="15"/>
    <cellStyle name="ParaBirimi" xfId="13" builtinId="4" customBuiltin="1"/>
    <cellStyle name="Sağa hizala" xfId="11"/>
    <cellStyle name="Siyah Vurgu" xfId="6"/>
    <cellStyle name="Sola hizala" xfId="10"/>
    <cellStyle name="Tablo ortala" xfId="17"/>
    <cellStyle name="Tablo para birimi" xfId="19"/>
    <cellStyle name="Tablo sağa hizala" xfId="20"/>
    <cellStyle name="Tablo sola hizala" xfId="21"/>
    <cellStyle name="Yıl" xfId="7"/>
    <cellStyle name="Yüzde" xfId="4" builtinId="5"/>
    <cellStyle name="Zaman" xfId="8"/>
  </cellStyles>
  <dxfs count="16">
    <dxf>
      <numFmt numFmtId="9" formatCode="#,##0\ &quot;₺&quot;;\-#,##0\ &quot;₺&quot;"/>
    </dxf>
    <dxf>
      <numFmt numFmtId="9" formatCode="#,##0\ &quot;₺&quot;;\-#,##0\ &quot;₺&quot;"/>
    </dxf>
    <dxf>
      <numFmt numFmtId="9" formatCode="#,##0\ &quot;₺&quot;;\-#,##0\ &quot;₺&quot;"/>
    </dxf>
    <dxf>
      <numFmt numFmtId="9" formatCode="#,##0\ &quot;₺&quot;;\-#,##0\ &quot;₺&quot;"/>
    </dxf>
    <dxf>
      <numFmt numFmtId="166" formatCode="0.0"/>
      <alignment horizontal="center" vertical="center" textRotation="0" wrapText="0" indent="0" justifyLastLine="0" shrinkToFit="0" readingOrder="0"/>
    </dxf>
    <dxf>
      <numFmt numFmtId="167" formatCode="hh:mm;@"/>
    </dxf>
    <dxf>
      <font>
        <b/>
        <i val="0"/>
        <color theme="0" tint="-0.34998626667073579"/>
      </font>
    </dxf>
    <dxf>
      <font>
        <b/>
        <i val="0"/>
        <color theme="0" tint="-0.34998626667073579"/>
      </font>
    </dxf>
    <dxf>
      <font>
        <color theme="0" tint="-0.34998626667073579"/>
      </font>
      <border>
        <top style="thin">
          <color theme="1"/>
        </top>
        <bottom/>
      </border>
    </dxf>
    <dxf>
      <font>
        <b val="0"/>
        <i val="0"/>
        <color theme="0" tint="-4.9989318521683403E-2"/>
      </font>
      <border diagonalUp="0" diagonalDown="0">
        <left/>
        <right/>
        <top/>
        <bottom/>
        <vertical/>
        <horizontal/>
      </border>
    </dxf>
    <dxf>
      <font>
        <b val="0"/>
        <i val="0"/>
        <color theme="0" tint="-0.34998626667073579"/>
      </font>
      <fill>
        <patternFill patternType="solid">
          <bgColor theme="1" tint="0.14996795556505021"/>
        </patternFill>
      </fill>
      <border>
        <top style="thin">
          <color theme="1"/>
        </top>
        <bottom/>
        <vertical/>
        <horizontal style="thin">
          <color theme="1"/>
        </horizontal>
      </border>
    </dxf>
    <dxf>
      <font>
        <b/>
        <i val="0"/>
        <color theme="0" tint="-0.34998626667073579"/>
      </font>
    </dxf>
    <dxf>
      <font>
        <b val="0"/>
        <i val="0"/>
        <color theme="4"/>
      </font>
      <fill>
        <patternFill>
          <bgColor theme="1"/>
        </patternFill>
      </fill>
    </dxf>
    <dxf>
      <font>
        <color theme="0" tint="-0.34998626667073579"/>
      </font>
      <border>
        <top style="thin">
          <color theme="1"/>
        </top>
        <bottom style="thin">
          <color theme="1" tint="0.14996795556505021"/>
        </bottom>
      </border>
    </dxf>
    <dxf>
      <font>
        <b val="0"/>
        <i val="0"/>
        <color theme="4"/>
      </font>
      <fill>
        <patternFill patternType="solid">
          <bgColor theme="1" tint="0.14996795556505021"/>
        </patternFill>
      </fill>
      <border diagonalUp="0" diagonalDown="0">
        <left/>
        <right/>
        <top/>
        <bottom/>
        <vertical/>
        <horizontal/>
      </border>
    </dxf>
    <dxf>
      <font>
        <b val="0"/>
        <i val="0"/>
        <color theme="0" tint="-0.34998626667073579"/>
      </font>
      <fill>
        <patternFill patternType="solid">
          <bgColor theme="1" tint="0.14996795556505021"/>
        </patternFill>
      </fill>
      <border>
        <top style="thin">
          <color theme="1"/>
        </top>
        <bottom/>
        <vertical/>
        <horizontal style="thin">
          <color theme="1"/>
        </horizontal>
      </border>
    </dxf>
  </dxfs>
  <tableStyles count="2" defaultTableStyle="Üniversite ders yöneticisi tablo stili" defaultPivotStyle="PivotStyleLight16">
    <tableStyle name="Üniversite ders yöneticisi tablo stili" pivot="0" count="5">
      <tableStyleElement type="wholeTable" dxfId="15"/>
      <tableStyleElement type="headerRow" dxfId="14"/>
      <tableStyleElement type="totalRow" dxfId="13"/>
      <tableStyleElement type="firstColumn" dxfId="12"/>
      <tableStyleElement type="lastColumn" dxfId="11"/>
    </tableStyle>
    <tableStyle name="Üniversite ders yöneticisi tablo stili 2" pivot="0" count="5">
      <tableStyleElement type="wholeTable" dxfId="10"/>
      <tableStyleElement type="headerRow" dxfId="9"/>
      <tableStyleElement type="totalRow" dxfId="8"/>
      <tableStyleElement type="firstColumn" dxfId="7"/>
      <tableStyleElement type="lastColumn"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2" name="Program" displayName="Program" ref="B5:I29" totalsRowShown="0">
  <autoFilter ref="B5:I2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SAAT " dataDxfId="5">
      <calculatedColumnFormula>BaşlangıçSaati+TIME(0,(ROW(A1)-1)*ZamanAralığı,0)</calculatedColumnFormula>
    </tableColumn>
    <tableColumn id="2" name="PZT"/>
    <tableColumn id="3" name="SAL"/>
    <tableColumn id="4" name="ÇAR"/>
    <tableColumn id="5" name="PER"/>
    <tableColumn id="6" name="CUM"/>
    <tableColumn id="7" name="CTS"/>
    <tableColumn id="8" name="PAZ"/>
  </tableColumns>
  <tableStyleInfo name="Üniversite ders yöneticisi tablo stili" showFirstColumn="1" showLastColumn="0" showRowStripes="1" showColumnStripes="0"/>
  <extLst>
    <ext xmlns:x14="http://schemas.microsoft.com/office/spreadsheetml/2009/9/main" uri="{504A1905-F514-4f6f-8877-14C23A59335A}">
      <x14:table altTextSummary="C4 hücresindeki başlangıç saatinde başlayan ve D4 hücresinde belirlenen zaman aralıklarına sahip haftalık ders programının özeti. C ile I arasındaki sütunlara notları girin"/>
    </ext>
  </extLst>
</table>
</file>

<file path=xl/tables/table2.xml><?xml version="1.0" encoding="utf-8"?>
<table xmlns="http://schemas.openxmlformats.org/spreadsheetml/2006/main" id="1" name="Dersler" displayName="Dersler" ref="B14:H17" totalsRowShown="0" headerRowCellStyle="Normal" dataCellStyle="Normal">
  <autoFilter ref="B14:H17"/>
  <tableColumns count="7">
    <tableColumn id="1" name="DERS ADI" dataCellStyle="Normal"/>
    <tableColumn id="2" name="DERS NO" dataCellStyle="Normal"/>
    <tableColumn id="3" name="GEREKSİNİM" dataCellStyle="Normal"/>
    <tableColumn id="4" name="KREDİ" dataCellStyle="Tablo ortala"/>
    <tableColumn id="5" name="TAMAMLANAN" dataCellStyle="Tablo ortala"/>
    <tableColumn id="6" name="NOT" dataDxfId="4" dataCellStyle="Not"/>
    <tableColumn id="7" name="DÖNEM" dataCellStyle="Tablo sola hizala"/>
  </tableColumns>
  <tableStyleInfo name="Üniversite ders yöneticisi tablo stili" showFirstColumn="0" showLastColumn="0" showRowStripes="0" showColumnStripes="0"/>
  <extLst>
    <ext xmlns:x14="http://schemas.microsoft.com/office/spreadsheetml/2009/9/main" uri="{504A1905-F514-4f6f-8877-14C23A59335A}">
      <x14:table altTextSummary="Dersleriniz hakkındaki belirli ayrıntıları, ders adını, numarasını, derece gereksinimini, kredi sayısını, dersi tamamlayıp tamamlamadığınızı, notu ve sömestri girin"/>
    </ext>
  </extLst>
</table>
</file>

<file path=xl/tables/table3.xml><?xml version="1.0" encoding="utf-8"?>
<table xmlns="http://schemas.openxmlformats.org/spreadsheetml/2006/main" id="3" name="AylıkGelir" displayName="AylıkGelir" ref="B11:C15" totalsRowCellStyle="Normal">
  <autoFilter ref="B11:C15"/>
  <tableColumns count="2">
    <tableColumn id="1" name="ÖĞE" totalsRowLabel="Total"/>
    <tableColumn id="2" name="TUTAR" totalsRowFunction="sum" dataDxfId="3" dataCellStyle="Tablo para birimi"/>
  </tableColumns>
  <tableStyleInfo name="Üniversite ders yöneticisi tablo stili 2" showFirstColumn="0" showLastColumn="0" showRowStripes="1" showColumnStripes="0"/>
  <extLst>
    <ext xmlns:x14="http://schemas.microsoft.com/office/spreadsheetml/2009/9/main" uri="{504A1905-F514-4f6f-8877-14C23A59335A}">
      <x14:table altTextSummary="Aylık gelirlerin dökümünü girin"/>
    </ext>
  </extLst>
</table>
</file>

<file path=xl/tables/table4.xml><?xml version="1.0" encoding="utf-8"?>
<table xmlns="http://schemas.openxmlformats.org/spreadsheetml/2006/main" id="8" name="AylıkGiderler" displayName="AylıkGiderler" ref="B5:C15" totalsRowShown="0" headerRowCellStyle="Normal" dataCellStyle="Normal">
  <autoFilter ref="B5:C15"/>
  <tableColumns count="2">
    <tableColumn id="1" name="ÖĞE" dataCellStyle="Normal"/>
    <tableColumn id="2" name="TUTAR" dataDxfId="2" dataCellStyle="Tablo para birimi"/>
  </tableColumns>
  <tableStyleInfo name="Üniversite ders yöneticisi tablo stili 2" showFirstColumn="0" showLastColumn="0" showRowStripes="1" showColumnStripes="0"/>
  <extLst>
    <ext xmlns:x14="http://schemas.microsoft.com/office/spreadsheetml/2009/9/main" uri="{504A1905-F514-4f6f-8877-14C23A59335A}">
      <x14:table altTextSummary="Aylık giderlerin dökümünü girin"/>
    </ext>
  </extLst>
</table>
</file>

<file path=xl/tables/table5.xml><?xml version="1.0" encoding="utf-8"?>
<table xmlns="http://schemas.openxmlformats.org/spreadsheetml/2006/main" id="12" name="DönemGiderleri" displayName="DönemGiderleri" ref="B5:D11" totalsRowShown="0" headerRowCellStyle="Normal" dataCellStyle="Normal">
  <autoFilter ref="B5:D11"/>
  <tableColumns count="3">
    <tableColumn id="1" name="ÖĞE" dataCellStyle="Normal"/>
    <tableColumn id="2" name="TUTAR" dataDxfId="1" dataCellStyle="Tablo para birimi"/>
    <tableColumn id="3" name="AYLIK" dataDxfId="0" dataCellStyle="Tablo para birimi">
      <calculatedColumnFormula>DönemGiderleri[[#This Row],[TUTAR]]/Dönem_içindeki_aylar</calculatedColumnFormula>
    </tableColumn>
  </tableColumns>
  <tableStyleInfo name="Üniversite ders yöneticisi tablo stili 2" showFirstColumn="0" showLastColumn="0" showRowStripes="1" showColumnStripes="0"/>
  <extLst>
    <ext xmlns:x14="http://schemas.microsoft.com/office/spreadsheetml/2009/9/main" uri="{504A1905-F514-4f6f-8877-14C23A59335A}">
      <x14:table altTextSummary="Sömestr giderlerinin dökümünü ve bunların tutarını girin; aylık değer sizin için hesaplanır (4 aylık sömestr temel alınır)"/>
    </ext>
  </extLst>
</table>
</file>

<file path=xl/tables/table6.xml><?xml version="1.0" encoding="utf-8"?>
<table xmlns="http://schemas.openxmlformats.org/spreadsheetml/2006/main" id="6" name="KitapListesi" displayName="KitapListesi" ref="B4:G7" totalsRowShown="0">
  <autoFilter ref="B4:G7"/>
  <tableColumns count="6">
    <tableColumn id="1" name="AD"/>
    <tableColumn id="3" name="YAZAR"/>
    <tableColumn id="4" name="DERS"/>
    <tableColumn id="5" name="NEREDEN SATIN ALINIR?"/>
    <tableColumn id="6" name="ISBN"/>
    <tableColumn id="7" name="NOTLAR"/>
  </tableColumns>
  <tableStyleInfo name="Üniversite ders yöneticisi tablo stili" showFirstColumn="0" showLastColumn="0" showRowStripes="1" showColumnStripes="0"/>
  <extLst>
    <ext xmlns:x14="http://schemas.microsoft.com/office/spreadsheetml/2009/9/main" uri="{504A1905-F514-4f6f-8877-14C23A59335A}">
      <x14:table altTextSummary="Üniversite kitaplarınızı; adı, yazarı, dersi, satın alabileceğiniz yeri, ISBN numarası ve notlarınızla birlikte buraya girin"/>
    </ext>
  </extLst>
</table>
</file>

<file path=xl/theme/theme1.xml><?xml version="1.0" encoding="utf-8"?>
<a:theme xmlns:a="http://schemas.openxmlformats.org/drawingml/2006/main" name="Office Theme">
  <a:themeElements>
    <a:clrScheme name="College course manager">
      <a:dk1>
        <a:sysClr val="windowText" lastClr="000000"/>
      </a:dk1>
      <a:lt1>
        <a:sysClr val="window" lastClr="FFFFFF"/>
      </a:lt1>
      <a:dk2>
        <a:srgbClr val="1A1715"/>
      </a:dk2>
      <a:lt2>
        <a:srgbClr val="FCFCFB"/>
      </a:lt2>
      <a:accent1>
        <a:srgbClr val="38C8CC"/>
      </a:accent1>
      <a:accent2>
        <a:srgbClr val="F6717A"/>
      </a:accent2>
      <a:accent3>
        <a:srgbClr val="80CA6F"/>
      </a:accent3>
      <a:accent4>
        <a:srgbClr val="F6CF6B"/>
      </a:accent4>
      <a:accent5>
        <a:srgbClr val="FFA957"/>
      </a:accent5>
      <a:accent6>
        <a:srgbClr val="A37CB2"/>
      </a:accent6>
      <a:hlink>
        <a:srgbClr val="38C8CC"/>
      </a:hlink>
      <a:folHlink>
        <a:srgbClr val="A37CB2"/>
      </a:folHlink>
    </a:clrScheme>
    <a:fontScheme name="College course manager2">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tint="0.14999847407452621"/>
    <pageSetUpPr autoPageBreaks="0" fitToPage="1"/>
  </sheetPr>
  <dimension ref="A1:I30"/>
  <sheetViews>
    <sheetView showGridLines="0" tabSelected="1" zoomScaleNormal="100" workbookViewId="0"/>
  </sheetViews>
  <sheetFormatPr defaultColWidth="9" defaultRowHeight="31.5" customHeight="1" x14ac:dyDescent="0.2"/>
  <cols>
    <col min="1" max="1" width="2.625" style="1" customWidth="1"/>
    <col min="2" max="2" width="10.625" style="1" customWidth="1"/>
    <col min="3" max="3" width="21.125" customWidth="1"/>
    <col min="4" max="9" width="16.75" customWidth="1"/>
    <col min="10" max="10" width="2.625" customWidth="1"/>
  </cols>
  <sheetData>
    <row r="1" spans="2:9" s="2" customFormat="1" ht="24.95" customHeight="1" x14ac:dyDescent="0.25">
      <c r="B1" s="2" t="s">
        <v>0</v>
      </c>
    </row>
    <row r="2" spans="2:9" s="3" customFormat="1" ht="39.950000000000003" customHeight="1" x14ac:dyDescent="0.45">
      <c r="B2" s="3" t="s">
        <v>1</v>
      </c>
    </row>
    <row r="3" spans="2:9" ht="39.950000000000003" customHeight="1" x14ac:dyDescent="0.55000000000000004">
      <c r="C3" s="8" t="s">
        <v>3</v>
      </c>
      <c r="D3" s="31" t="s">
        <v>7</v>
      </c>
      <c r="E3" s="31"/>
      <c r="F3" s="4" t="s">
        <v>11</v>
      </c>
    </row>
    <row r="4" spans="2:9" ht="29.25" x14ac:dyDescent="0.2">
      <c r="C4" s="22">
        <v>0.375</v>
      </c>
      <c r="D4" s="7">
        <v>60</v>
      </c>
      <c r="E4" s="5" t="s">
        <v>9</v>
      </c>
    </row>
    <row r="5" spans="2:9" ht="33" customHeight="1" x14ac:dyDescent="0.2">
      <c r="B5" s="21" t="s">
        <v>2</v>
      </c>
      <c r="C5" s="8" t="s">
        <v>4</v>
      </c>
      <c r="D5" s="8" t="s">
        <v>8</v>
      </c>
      <c r="E5" s="8" t="s">
        <v>10</v>
      </c>
      <c r="F5" s="8" t="s">
        <v>12</v>
      </c>
      <c r="G5" s="8" t="s">
        <v>14</v>
      </c>
      <c r="H5" s="8" t="s">
        <v>15</v>
      </c>
      <c r="I5" s="8" t="s">
        <v>16</v>
      </c>
    </row>
    <row r="6" spans="2:9" ht="31.5" customHeight="1" x14ac:dyDescent="0.2">
      <c r="B6" s="23">
        <f t="shared" ref="B6:B29" si="0">BaşlangıçSaati+TIME(0,(ROW(A1)-1)*ZamanAralığı,0)</f>
        <v>0.375</v>
      </c>
      <c r="C6" s="9" t="s">
        <v>5</v>
      </c>
      <c r="D6" s="9" t="s">
        <v>5</v>
      </c>
      <c r="E6" s="9" t="s">
        <v>5</v>
      </c>
      <c r="F6" s="9" t="s">
        <v>5</v>
      </c>
      <c r="G6" s="9" t="s">
        <v>5</v>
      </c>
      <c r="H6" s="9"/>
      <c r="I6" s="9"/>
    </row>
    <row r="7" spans="2:9" ht="31.5" customHeight="1" x14ac:dyDescent="0.2">
      <c r="B7" s="23">
        <f t="shared" si="0"/>
        <v>0.41666666666666669</v>
      </c>
      <c r="C7" s="9" t="s">
        <v>6</v>
      </c>
      <c r="D7" s="9"/>
      <c r="E7" s="9"/>
      <c r="F7" s="9"/>
      <c r="G7" s="9"/>
      <c r="H7" s="9"/>
      <c r="I7" s="9"/>
    </row>
    <row r="8" spans="2:9" ht="31.5" customHeight="1" x14ac:dyDescent="0.2">
      <c r="B8" s="23">
        <f t="shared" si="0"/>
        <v>0.45833333333333331</v>
      </c>
      <c r="C8" s="9"/>
      <c r="D8" s="9"/>
      <c r="E8" s="9"/>
      <c r="F8" s="9" t="s">
        <v>13</v>
      </c>
      <c r="G8" s="9"/>
      <c r="H8" s="9"/>
      <c r="I8" s="9"/>
    </row>
    <row r="9" spans="2:9" ht="31.5" customHeight="1" x14ac:dyDescent="0.2">
      <c r="B9" s="23">
        <f t="shared" si="0"/>
        <v>0.5</v>
      </c>
      <c r="C9" s="9"/>
      <c r="D9" s="9"/>
      <c r="E9" s="9"/>
      <c r="F9" s="9"/>
      <c r="G9" s="9"/>
      <c r="H9" s="9"/>
      <c r="I9" s="9"/>
    </row>
    <row r="10" spans="2:9" ht="31.5" customHeight="1" x14ac:dyDescent="0.2">
      <c r="B10" s="23">
        <f t="shared" si="0"/>
        <v>0.54166666666666663</v>
      </c>
      <c r="C10" s="9"/>
      <c r="D10" s="9"/>
      <c r="E10" s="9"/>
      <c r="F10" s="9"/>
      <c r="G10" s="9"/>
      <c r="H10" s="9"/>
      <c r="I10" s="9"/>
    </row>
    <row r="11" spans="2:9" ht="31.5" customHeight="1" x14ac:dyDescent="0.2">
      <c r="B11" s="23">
        <f t="shared" si="0"/>
        <v>0.58333333333333337</v>
      </c>
      <c r="C11" s="9"/>
      <c r="D11" s="9"/>
      <c r="E11" s="9"/>
      <c r="F11" s="9"/>
      <c r="G11" s="9"/>
      <c r="H11" s="9"/>
      <c r="I11" s="9"/>
    </row>
    <row r="12" spans="2:9" ht="31.5" customHeight="1" x14ac:dyDescent="0.2">
      <c r="B12" s="23">
        <f t="shared" si="0"/>
        <v>0.625</v>
      </c>
      <c r="C12" s="9"/>
      <c r="D12" s="9"/>
      <c r="E12" s="9"/>
      <c r="F12" s="9"/>
      <c r="G12" s="9"/>
      <c r="H12" s="9"/>
      <c r="I12" s="9"/>
    </row>
    <row r="13" spans="2:9" ht="31.5" customHeight="1" x14ac:dyDescent="0.2">
      <c r="B13" s="23">
        <f t="shared" si="0"/>
        <v>0.66666666666666674</v>
      </c>
      <c r="C13" s="9"/>
      <c r="D13" s="9"/>
      <c r="E13" s="9"/>
      <c r="F13" s="9"/>
      <c r="G13" s="9"/>
      <c r="H13" s="9"/>
      <c r="I13" s="9"/>
    </row>
    <row r="14" spans="2:9" ht="31.5" customHeight="1" x14ac:dyDescent="0.2">
      <c r="B14" s="23">
        <f t="shared" si="0"/>
        <v>0.70833333333333326</v>
      </c>
      <c r="C14" s="9"/>
      <c r="D14" s="9"/>
      <c r="E14" s="9"/>
      <c r="F14" s="9"/>
      <c r="G14" s="9"/>
      <c r="H14" s="9"/>
      <c r="I14" s="9"/>
    </row>
    <row r="15" spans="2:9" ht="31.5" customHeight="1" x14ac:dyDescent="0.2">
      <c r="B15" s="23">
        <f t="shared" si="0"/>
        <v>0.75</v>
      </c>
      <c r="C15" s="9"/>
      <c r="D15" s="9"/>
      <c r="E15" s="9"/>
      <c r="F15" s="9"/>
      <c r="G15" s="9"/>
      <c r="H15" s="9"/>
      <c r="I15" s="9"/>
    </row>
    <row r="16" spans="2:9" ht="31.5" customHeight="1" x14ac:dyDescent="0.2">
      <c r="B16" s="23">
        <f t="shared" si="0"/>
        <v>0.79166666666666674</v>
      </c>
      <c r="C16" s="9"/>
      <c r="D16" s="9"/>
      <c r="E16" s="9"/>
      <c r="F16" s="9"/>
      <c r="G16" s="9"/>
      <c r="H16" s="9"/>
      <c r="I16" s="9"/>
    </row>
    <row r="17" spans="2:9" ht="31.5" customHeight="1" x14ac:dyDescent="0.2">
      <c r="B17" s="23">
        <f t="shared" si="0"/>
        <v>0.83333333333333326</v>
      </c>
      <c r="C17" s="9"/>
      <c r="D17" s="9"/>
      <c r="E17" s="9"/>
      <c r="F17" s="9"/>
      <c r="G17" s="9"/>
      <c r="H17" s="9"/>
      <c r="I17" s="9"/>
    </row>
    <row r="18" spans="2:9" ht="31.5" customHeight="1" x14ac:dyDescent="0.2">
      <c r="B18" s="23">
        <f t="shared" si="0"/>
        <v>0.875</v>
      </c>
      <c r="C18" s="9"/>
      <c r="D18" s="9"/>
      <c r="E18" s="9"/>
      <c r="F18" s="9"/>
      <c r="G18" s="9"/>
      <c r="H18" s="9"/>
      <c r="I18" s="9"/>
    </row>
    <row r="19" spans="2:9" ht="31.5" customHeight="1" x14ac:dyDescent="0.2">
      <c r="B19" s="23">
        <f t="shared" si="0"/>
        <v>0.91666666666666663</v>
      </c>
      <c r="C19" s="9"/>
      <c r="D19" s="9"/>
      <c r="E19" s="9"/>
      <c r="F19" s="9"/>
      <c r="G19" s="9"/>
      <c r="H19" s="9"/>
      <c r="I19" s="9"/>
    </row>
    <row r="20" spans="2:9" ht="31.5" customHeight="1" x14ac:dyDescent="0.2">
      <c r="B20" s="23">
        <f t="shared" si="0"/>
        <v>0.95833333333333337</v>
      </c>
      <c r="C20" s="9"/>
      <c r="D20" s="9"/>
      <c r="E20" s="9"/>
      <c r="F20" s="9"/>
      <c r="G20" s="9"/>
      <c r="H20" s="9"/>
      <c r="I20" s="9"/>
    </row>
    <row r="21" spans="2:9" ht="31.5" customHeight="1" x14ac:dyDescent="0.2">
      <c r="B21" s="23">
        <f t="shared" si="0"/>
        <v>1</v>
      </c>
      <c r="C21" s="9"/>
      <c r="D21" s="9"/>
      <c r="E21" s="9"/>
      <c r="F21" s="9"/>
      <c r="G21" s="9"/>
      <c r="H21" s="9"/>
      <c r="I21" s="9"/>
    </row>
    <row r="22" spans="2:9" ht="31.5" customHeight="1" x14ac:dyDescent="0.2">
      <c r="B22" s="23">
        <f t="shared" si="0"/>
        <v>1.0416666666666665</v>
      </c>
      <c r="C22" s="9"/>
      <c r="D22" s="9"/>
      <c r="E22" s="9"/>
      <c r="F22" s="9"/>
      <c r="G22" s="9"/>
      <c r="H22" s="9"/>
      <c r="I22" s="9"/>
    </row>
    <row r="23" spans="2:9" ht="31.5" customHeight="1" x14ac:dyDescent="0.2">
      <c r="B23" s="23">
        <f t="shared" si="0"/>
        <v>1.0833333333333335</v>
      </c>
      <c r="C23" s="9"/>
      <c r="D23" s="9"/>
      <c r="E23" s="9"/>
      <c r="F23" s="9"/>
      <c r="G23" s="9"/>
      <c r="H23" s="9"/>
      <c r="I23" s="9"/>
    </row>
    <row r="24" spans="2:9" ht="31.5" customHeight="1" x14ac:dyDescent="0.2">
      <c r="B24" s="23">
        <f t="shared" si="0"/>
        <v>1.125</v>
      </c>
      <c r="C24" s="9"/>
      <c r="D24" s="9"/>
      <c r="E24" s="9"/>
      <c r="F24" s="9"/>
      <c r="G24" s="9"/>
      <c r="H24" s="9"/>
      <c r="I24" s="9"/>
    </row>
    <row r="25" spans="2:9" ht="31.5" customHeight="1" x14ac:dyDescent="0.2">
      <c r="B25" s="23">
        <f t="shared" si="0"/>
        <v>1.1666666666666665</v>
      </c>
      <c r="C25" s="9"/>
      <c r="D25" s="9"/>
      <c r="E25" s="9"/>
      <c r="F25" s="9"/>
      <c r="G25" s="9"/>
      <c r="H25" s="9"/>
      <c r="I25" s="9"/>
    </row>
    <row r="26" spans="2:9" ht="31.5" customHeight="1" x14ac:dyDescent="0.2">
      <c r="B26" s="23">
        <f t="shared" si="0"/>
        <v>1.2083333333333335</v>
      </c>
      <c r="C26" s="9"/>
      <c r="D26" s="9"/>
      <c r="E26" s="9"/>
      <c r="F26" s="9"/>
      <c r="G26" s="9"/>
      <c r="H26" s="9"/>
      <c r="I26" s="9"/>
    </row>
    <row r="27" spans="2:9" ht="31.5" customHeight="1" x14ac:dyDescent="0.2">
      <c r="B27" s="23">
        <f t="shared" si="0"/>
        <v>1.25</v>
      </c>
      <c r="C27" s="9"/>
      <c r="D27" s="9"/>
      <c r="E27" s="9"/>
      <c r="F27" s="9"/>
      <c r="G27" s="9"/>
      <c r="H27" s="9"/>
      <c r="I27" s="9"/>
    </row>
    <row r="28" spans="2:9" ht="31.5" customHeight="1" x14ac:dyDescent="0.2">
      <c r="B28" s="23">
        <f t="shared" si="0"/>
        <v>1.2916666666666665</v>
      </c>
      <c r="C28" s="9"/>
      <c r="D28" s="9"/>
      <c r="E28" s="9"/>
      <c r="F28" s="9"/>
      <c r="G28" s="9"/>
      <c r="H28" s="9"/>
      <c r="I28" s="9"/>
    </row>
    <row r="29" spans="2:9" ht="31.5" customHeight="1" x14ac:dyDescent="0.2">
      <c r="B29" s="23">
        <f t="shared" si="0"/>
        <v>1.3333333333333335</v>
      </c>
      <c r="C29" s="9"/>
      <c r="D29" s="9"/>
      <c r="E29" s="9"/>
      <c r="F29" s="9"/>
      <c r="G29" s="9"/>
      <c r="H29" s="9"/>
      <c r="I29" s="9"/>
    </row>
    <row r="30" spans="2:9" ht="31.5" customHeight="1" x14ac:dyDescent="0.2">
      <c r="B30" s="27"/>
    </row>
  </sheetData>
  <mergeCells count="1">
    <mergeCell ref="D3:E3"/>
  </mergeCells>
  <dataValidations count="6">
    <dataValidation allowBlank="1" showInputMessage="1" showErrorMessage="1" prompt="Dönem çalışma sayfası, özel başlangıç saati ve görev listesiyle haftanın günlük programını izler. Dönem kredileri ve not ortalamalı bir kredi çalışma sayfası, gelir-gideri gösteren 3 Bütçe çalışma sayfası ve bir dönem kitap listesi çalışma sayfası vardır" sqref="A1"/>
    <dataValidation allowBlank="1" showInputMessage="1" showErrorMessage="1" prompt="Program tablosu için başlangıç saatini girin" sqref="C4"/>
    <dataValidation allowBlank="1" showInputMessage="1" showErrorMessage="1" prompt="Dakika cinsinden zaman aralığını girin. Bu programı belirtilen zaman aralığına böler. Örneğin 60 dakika, bir saatlik görevleri belirtir" sqref="D4"/>
    <dataValidation allowBlank="1" showInputMessage="1" showErrorMessage="1" prompt="C4 hücresine girilen başlangıç saati temelinde otomatik olarak ayarlanan süre" sqref="B5"/>
    <dataValidation allowBlank="1" showInputMessage="1" showErrorMessage="1" prompt="Bu sütuna haftanın bu gününün görevlerini girin" sqref="C5:I5"/>
    <dataValidation allowBlank="1" showInputMessage="1" showErrorMessage="1" prompt="Bu hücreye bu güz döneminin yılını girin; diğer çalışma sayfalarında yıl değeri otomatik olarak güncelleştirilir" sqref="F3"/>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tint="0.249977111117893"/>
    <pageSetUpPr autoPageBreaks="0" fitToPage="1"/>
  </sheetPr>
  <dimension ref="B1:H17"/>
  <sheetViews>
    <sheetView showGridLines="0" zoomScaleNormal="100" workbookViewId="0"/>
  </sheetViews>
  <sheetFormatPr defaultColWidth="9" defaultRowHeight="33" customHeight="1" x14ac:dyDescent="0.2"/>
  <cols>
    <col min="1" max="1" width="2.625" customWidth="1"/>
    <col min="2" max="2" width="35.625" customWidth="1"/>
    <col min="3" max="3" width="20.625" customWidth="1"/>
    <col min="4" max="4" width="30.625" customWidth="1"/>
    <col min="5" max="5" width="20.625" customWidth="1"/>
    <col min="6" max="8" width="16.75" customWidth="1"/>
    <col min="9" max="9" width="2.625" customWidth="1"/>
  </cols>
  <sheetData>
    <row r="1" spans="2:8" s="2" customFormat="1" ht="24.95" customHeight="1" x14ac:dyDescent="0.25">
      <c r="B1" s="2" t="s">
        <v>17</v>
      </c>
    </row>
    <row r="2" spans="2:8" s="3" customFormat="1" ht="39.950000000000003" customHeight="1" x14ac:dyDescent="0.45">
      <c r="B2" s="3" t="s">
        <v>18</v>
      </c>
    </row>
    <row r="3" spans="2:8" ht="39.950000000000003" customHeight="1" x14ac:dyDescent="0.55000000000000004">
      <c r="B3" s="11" t="s">
        <v>19</v>
      </c>
      <c r="C3" s="4" t="str">
        <f>Yıl</f>
        <v>YIL</v>
      </c>
    </row>
    <row r="4" spans="2:8" ht="14.25" x14ac:dyDescent="0.2">
      <c r="B4" s="8" t="s">
        <v>20</v>
      </c>
      <c r="D4" s="8" t="s">
        <v>20</v>
      </c>
    </row>
    <row r="5" spans="2:8" ht="25.5" customHeight="1" x14ac:dyDescent="0.2">
      <c r="B5" s="1">
        <f>AVERAGE(Dersler[NOT])</f>
        <v>3.5</v>
      </c>
      <c r="C5" s="6" t="str">
        <f>IFERROR(TEXT(AVERAGEIF(Dersler[TAMAMLANAN],"Evet",Dersler[NOT]),"0,00"),"0,00")&amp;" Güncel Not Ortalaması"</f>
        <v>3,50 Güncel Not Ortalaması</v>
      </c>
      <c r="D5" s="1">
        <f>COUNTIF(Dersler[TAMAMLANAN],"Evet")/COUNTA(Dersler[DERS ADI])</f>
        <v>0.66666666666666663</v>
      </c>
      <c r="E5" s="14" t="str">
        <f>TEXT(COUNTIF(Dersler[TAMAMLANAN],"Evet")/COUNTA(Dersler[DERS ADI]),"%0")&amp;" Tamamlanan"</f>
        <v>%67 Tamamlanan</v>
      </c>
    </row>
    <row r="6" spans="2:8" ht="37.5" customHeight="1" x14ac:dyDescent="0.2">
      <c r="B6" s="18" t="s">
        <v>21</v>
      </c>
    </row>
    <row r="7" spans="2:8" ht="33" customHeight="1" x14ac:dyDescent="0.2">
      <c r="B7" s="8" t="s">
        <v>22</v>
      </c>
      <c r="C7" s="10" t="s">
        <v>33</v>
      </c>
      <c r="D7" s="10" t="s">
        <v>36</v>
      </c>
      <c r="E7" s="10" t="s">
        <v>37</v>
      </c>
    </row>
    <row r="8" spans="2:8" ht="33" customHeight="1" thickBot="1" x14ac:dyDescent="0.25">
      <c r="B8" s="15" t="s">
        <v>23</v>
      </c>
      <c r="C8" s="20">
        <f>IF(SUMIF(Dersler[GEREKSİNİM],KREDİ!$B8,Dersler[KREDİ])=0,"0",SUMIF(Dersler[GEREKSİNİM],KREDİ!$B8,Dersler[KREDİ]))</f>
        <v>4</v>
      </c>
      <c r="D8" s="20">
        <f>SUMIFS(Dersler[KREDİ],Dersler[GEREKSİNİM],KREDİ!$B8,Dersler[TAMAMLANAN],"Evet")</f>
        <v>4</v>
      </c>
      <c r="E8" s="20">
        <f>SUMIF(Dersler[GEREKSİNİM],KREDİ!$B8,Dersler[KREDİ])-SUMIFS(Dersler[KREDİ],Dersler[GEREKSİNİM],KREDİ!$B8,Dersler[TAMAMLANAN],"Evet")</f>
        <v>0</v>
      </c>
    </row>
    <row r="9" spans="2:8" ht="33" customHeight="1" thickBot="1" x14ac:dyDescent="0.25">
      <c r="B9" s="15" t="s">
        <v>24</v>
      </c>
      <c r="C9" s="20">
        <f>IF(SUMIF(Dersler[GEREKSİNİM],KREDİ!$B9,Dersler[KREDİ])=0,"0",SUMIF(Dersler[GEREKSİNİM],KREDİ!$B9,Dersler[KREDİ]))</f>
        <v>3</v>
      </c>
      <c r="D9" s="20">
        <f>SUMIFS(Dersler[KREDİ],Dersler[GEREKSİNİM],KREDİ!$B9,Dersler[TAMAMLANAN],"Evet")</f>
        <v>0</v>
      </c>
      <c r="E9" s="20">
        <f>SUMIF(Dersler[GEREKSİNİM],KREDİ!$B9,Dersler[KREDİ])-SUMIFS(Dersler[KREDİ],Dersler[GEREKSİNİM],KREDİ!$B9,Dersler[TAMAMLANAN],"Evet")</f>
        <v>3</v>
      </c>
    </row>
    <row r="10" spans="2:8" ht="33" customHeight="1" thickBot="1" x14ac:dyDescent="0.25">
      <c r="B10" s="15" t="s">
        <v>25</v>
      </c>
      <c r="C10" s="20">
        <f>IF(SUMIF(Dersler[GEREKSİNİM],KREDİ!$B10,Dersler[KREDİ])=0,"0",SUMIF(Dersler[GEREKSİNİM],KREDİ!$B10,Dersler[KREDİ]))</f>
        <v>2</v>
      </c>
      <c r="D10" s="20">
        <f>SUMIFS(Dersler[KREDİ],Dersler[GEREKSİNİM],KREDİ!$B10,Dersler[TAMAMLANAN],"Evet")</f>
        <v>2</v>
      </c>
      <c r="E10" s="20">
        <f>SUMIF(Dersler[GEREKSİNİM],KREDİ!$B10,Dersler[KREDİ])-SUMIFS(Dersler[KREDİ],Dersler[GEREKSİNİM],KREDİ!$B10,Dersler[TAMAMLANAN],"Evet")</f>
        <v>0</v>
      </c>
    </row>
    <row r="11" spans="2:8" ht="33" customHeight="1" thickBot="1" x14ac:dyDescent="0.25">
      <c r="B11" s="15" t="s">
        <v>26</v>
      </c>
      <c r="C11" s="20" t="str">
        <f>IF(SUMIF(Dersler[GEREKSİNİM],KREDİ!$B11,Dersler[KREDİ])=0,"0",SUMIF(Dersler[GEREKSİNİM],KREDİ!$B11,Dersler[KREDİ]))</f>
        <v>0</v>
      </c>
      <c r="D11" s="20">
        <f>SUMIFS(Dersler[KREDİ],Dersler[GEREKSİNİM],KREDİ!$B11,Dersler[TAMAMLANAN],"Evet")</f>
        <v>0</v>
      </c>
      <c r="E11" s="20">
        <f>SUMIF(Dersler[GEREKSİNİM],KREDİ!$B11,Dersler[KREDİ])-SUMIFS(Dersler[KREDİ],Dersler[GEREKSİNİM],KREDİ!$B11,Dersler[TAMAMLANAN],"Evet")</f>
        <v>0</v>
      </c>
    </row>
    <row r="12" spans="2:8" ht="33" customHeight="1" x14ac:dyDescent="0.2">
      <c r="B12" t="s">
        <v>27</v>
      </c>
      <c r="C12" s="12">
        <f>SUBTOTAL(109,KREDİ!$C$8:$C$11)</f>
        <v>9</v>
      </c>
      <c r="D12" s="12">
        <f>SUBTOTAL(109,KREDİ!$D$8:$D$11)</f>
        <v>6</v>
      </c>
      <c r="E12" s="12">
        <f>SUBTOTAL(109,KREDİ!$E$8:$E$11)</f>
        <v>3</v>
      </c>
    </row>
    <row r="13" spans="2:8" ht="33" customHeight="1" x14ac:dyDescent="0.2">
      <c r="B13" s="11" t="s">
        <v>28</v>
      </c>
    </row>
    <row r="14" spans="2:8" ht="33" customHeight="1" x14ac:dyDescent="0.2">
      <c r="B14" t="s">
        <v>29</v>
      </c>
      <c r="C14" t="s">
        <v>34</v>
      </c>
      <c r="D14" t="s">
        <v>22</v>
      </c>
      <c r="E14" t="s">
        <v>38</v>
      </c>
      <c r="F14" t="s">
        <v>39</v>
      </c>
      <c r="G14" t="s">
        <v>42</v>
      </c>
      <c r="H14" t="s">
        <v>43</v>
      </c>
    </row>
    <row r="15" spans="2:8" ht="33" customHeight="1" x14ac:dyDescent="0.2">
      <c r="B15" t="s">
        <v>30</v>
      </c>
      <c r="C15" t="s">
        <v>35</v>
      </c>
      <c r="D15" t="s">
        <v>23</v>
      </c>
      <c r="E15" s="12">
        <v>4</v>
      </c>
      <c r="F15" s="12" t="s">
        <v>40</v>
      </c>
      <c r="G15" s="30">
        <v>4</v>
      </c>
      <c r="H15" s="19" t="s">
        <v>44</v>
      </c>
    </row>
    <row r="16" spans="2:8" ht="33" customHeight="1" x14ac:dyDescent="0.2">
      <c r="B16" t="s">
        <v>31</v>
      </c>
      <c r="C16" t="s">
        <v>35</v>
      </c>
      <c r="D16" t="s">
        <v>24</v>
      </c>
      <c r="E16" s="12">
        <v>3</v>
      </c>
      <c r="F16" s="12" t="s">
        <v>41</v>
      </c>
      <c r="G16" s="30"/>
      <c r="H16" s="19" t="s">
        <v>44</v>
      </c>
    </row>
    <row r="17" spans="2:8" ht="33" customHeight="1" x14ac:dyDescent="0.2">
      <c r="B17" t="s">
        <v>32</v>
      </c>
      <c r="C17" t="s">
        <v>35</v>
      </c>
      <c r="D17" t="s">
        <v>25</v>
      </c>
      <c r="E17" s="12">
        <v>2</v>
      </c>
      <c r="F17" s="12" t="s">
        <v>40</v>
      </c>
      <c r="G17" s="30">
        <v>3</v>
      </c>
      <c r="H17" s="19" t="s">
        <v>44</v>
      </c>
    </row>
  </sheetData>
  <dataConsolidate/>
  <conditionalFormatting sqref="B5">
    <cfRule type="dataBar" priority="6">
      <dataBar showValue="0">
        <cfvo type="min"/>
        <cfvo type="num" val="4"/>
        <color theme="4"/>
      </dataBar>
      <extLst>
        <ext xmlns:x14="http://schemas.microsoft.com/office/spreadsheetml/2009/9/main" uri="{B025F937-C7B1-47D3-B67F-A62EFF666E3E}">
          <x14:id>{260E324B-B05A-45D1-A324-2B8131FE45C3}</x14:id>
        </ext>
      </extLst>
    </cfRule>
  </conditionalFormatting>
  <conditionalFormatting sqref="D5">
    <cfRule type="dataBar" priority="5">
      <dataBar showValue="0">
        <cfvo type="min"/>
        <cfvo type="num" val="1"/>
        <color theme="4"/>
      </dataBar>
      <extLst>
        <ext xmlns:x14="http://schemas.microsoft.com/office/spreadsheetml/2009/9/main" uri="{B025F937-C7B1-47D3-B67F-A62EFF666E3E}">
          <x14:id>{61518553-1B02-4E4B-9C50-F1DC6970278A}</x14:id>
        </ext>
      </extLst>
    </cfRule>
  </conditionalFormatting>
  <dataValidations count="21">
    <dataValidation type="decimal" errorStyle="warning" allowBlank="1" showInputMessage="1" showErrorMessage="1" errorTitle="Eyvah!" error="Not GPA (ağırlıklı değil) olarak hesaplanır ve 0 ile 4 arasında olmalıdır." sqref="G15:G17">
      <formula1>0</formula1>
      <formula2>4</formula2>
    </dataValidation>
    <dataValidation allowBlank="1" showInputMessage="1" showErrorMessage="1" prompt="Dersin tamamlanıp tamamlanmadığını göstermek için açılan listeden Evet veya Hayır’ı seçin. ALT+AŞAĞI OK’u seçin, Evet’e veya Hayır’a gidin, sonra da ENTER’ı seçin" sqref="F14"/>
    <dataValidation allowBlank="1" showInputMessage="1" showErrorMessage="1" prompt="Bu hücreye üniversite adını girin" sqref="B1"/>
    <dataValidation allowBlank="1" showInputMessage="1" showErrorMessage="1" prompt="Bu hücreye dereceyi girin" sqref="B3"/>
    <dataValidation allowBlank="1" showInputMessage="1" showErrorMessage="1" prompt="Bu dönemin yıl değeri Dönem çalışma sayfası F3 hücresindeki giriş temelinde otomatik olarak güncelleştirilir" sqref="C3"/>
    <dataValidation allowBlank="1" showInputMessage="1" showErrorMessage="1" prompt="4,0 ölçeği üzerinden geçerli Not Ortalamasını gösteren veri çubuğu" sqref="B5"/>
    <dataValidation allowBlank="1" showInputMessage="1" showErrorMessage="1" prompt="Tamamlanan tüm derslerin yüzdesini gösteren veri çubuğu" sqref="D5"/>
    <dataValidation allowBlank="1" showInputMessage="1" showErrorMessage="1" prompt="Üniversite mezuniyetinin dört temel gereksinimi B8 - B11 hücreleri arasında listelenir" sqref="B7"/>
    <dataValidation allowBlank="1" showInputMessage="1" showErrorMessage="1" prompt="Üniversite mezuniyet gereksinimlerinin her biri için toplam kredi sayısı C8 - C11 hücrelerinde otomatik olarak güncelleştirilir. Toplam Krediler C12 hücresinde otomatik olarak hesaplanır" sqref="C7"/>
    <dataValidation allowBlank="1" showInputMessage="1" showErrorMessage="1" prompt="Kazanılan kredi sayısı D8 - D11 hücrelerinde otomatik olarak hesaplanır. Kazanılan kredi toplamı D12 hücresinde otomatik olarak hesaplanır" sqref="D7"/>
    <dataValidation allowBlank="1" showInputMessage="1" showErrorMessage="1" prompt="Tüm gereksinimleri karşılamak için gerekli kalan krediler E8 - E11 hücrelerinde otomatik olarak güncelleştirilir. Gerekli kredi toplamı E12 hücresinde otomatik olarak hesaplanır" sqref="E7"/>
    <dataValidation allowBlank="1" showInputMessage="1" showErrorMessage="1" prompt="Bu sütuna ders adını girin" sqref="B14"/>
    <dataValidation allowBlank="1" showInputMessage="1" showErrorMessage="1" prompt="Bu sütuna ders numarasını girin" sqref="C14"/>
    <dataValidation allowBlank="1" showInputMessage="1" showErrorMessage="1" prompt="Bu sütuna gereksinimi girin" sqref="D14"/>
    <dataValidation allowBlank="1" showInputMessage="1" showErrorMessage="1" prompt="Bu sütuna her dersin kredi sayısını girin" sqref="E14"/>
    <dataValidation allowBlank="1" showInputMessage="1" showErrorMessage="1" prompt="Tamamlanan dersler için, bu sütuna derste alınan notu girin" sqref="G14"/>
    <dataValidation allowBlank="1" showInputMessage="1" showErrorMessage="1" prompt="Bu sütuna dersin geçerli olduğu dönemi girin" sqref="H14"/>
    <dataValidation allowBlank="1" showInputMessage="1" showErrorMessage="1" prompt="Krediler çalışma sayfasında genel ilerleme durumunu gösteren 2 veri çubuğu, kazanılan ve gereken kredi toplamını otomatik olarak hesaplayan Gereksinimler bölümü vardır. Ayrıca, dönem ders bilgilerinin depolandığı bir de ders tablosu bulunur" sqref="A1"/>
    <dataValidation type="list" allowBlank="1" showErrorMessage="1" error="Sağlanan listeden Evet’i veya Hayır’ı seçin. Bir değer seçmek için YENİDEN DENE, ardından ALT+AŞAĞI OK, sonra da ENTER. Hücreden çıkmak için İPTAL" sqref="F15:F17">
      <formula1>"Evet,Hayır"</formula1>
    </dataValidation>
    <dataValidation allowBlank="1" showInputMessage="1" showErrorMessage="1" prompt="Güncel Not Ortalaması otomatik olarak hesaplanır" sqref="C5"/>
    <dataValidation allowBlank="1" showInputMessage="1" showErrorMessage="1" prompt="Genel İlerleme Durumu otomatik olarak hesaplanır" sqref="E5"/>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60E324B-B05A-45D1-A324-2B8131FE45C3}">
            <x14:dataBar minLength="0" maxLength="100" border="1" gradient="0">
              <x14:cfvo type="autoMin"/>
              <x14:cfvo type="num">
                <xm:f>4</xm:f>
              </x14:cfvo>
              <x14:borderColor theme="4"/>
              <x14:negativeFillColor rgb="FFFF0000"/>
              <x14:axisColor theme="4"/>
            </x14:dataBar>
          </x14:cfRule>
          <xm:sqref>B5</xm:sqref>
        </x14:conditionalFormatting>
        <x14:conditionalFormatting xmlns:xm="http://schemas.microsoft.com/office/excel/2006/main">
          <x14:cfRule type="dataBar" id="{61518553-1B02-4E4B-9C50-F1DC6970278A}">
            <x14:dataBar minLength="0" maxLength="100" border="1" gradient="0">
              <x14:cfvo type="autoMin"/>
              <x14:cfvo type="num">
                <xm:f>1</xm:f>
              </x14:cfvo>
              <x14:borderColor theme="4"/>
              <x14:negativeFillColor rgb="FFFF0000"/>
              <x14:axisColor theme="4"/>
            </x14:dataBar>
          </x14:cfRule>
          <xm:sqref>D5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499984740745262"/>
    <pageSetUpPr autoPageBreaks="0" fitToPage="1"/>
  </sheetPr>
  <dimension ref="B1:D15"/>
  <sheetViews>
    <sheetView showGridLines="0" zoomScaleNormal="100" workbookViewId="0"/>
  </sheetViews>
  <sheetFormatPr defaultColWidth="9" defaultRowHeight="33" customHeight="1" x14ac:dyDescent="0.2"/>
  <cols>
    <col min="1" max="1" width="2.625" customWidth="1"/>
    <col min="2" max="2" width="35.625" customWidth="1"/>
    <col min="3" max="4" width="30.625" customWidth="1"/>
  </cols>
  <sheetData>
    <row r="1" spans="2:4" s="2" customFormat="1" ht="24.95" customHeight="1" x14ac:dyDescent="0.25">
      <c r="B1" s="2" t="str">
        <f>Üniversite</f>
        <v>ÜNİVERSİTE</v>
      </c>
    </row>
    <row r="2" spans="2:4" s="3" customFormat="1" ht="39.950000000000003" customHeight="1" x14ac:dyDescent="0.45">
      <c r="B2" s="3" t="s">
        <v>45</v>
      </c>
    </row>
    <row r="3" spans="2:4" ht="39.950000000000003" customHeight="1" x14ac:dyDescent="0.55000000000000004">
      <c r="B3" s="11" t="s">
        <v>46</v>
      </c>
      <c r="C3" s="4" t="str">
        <f>Yıl</f>
        <v>YIL</v>
      </c>
    </row>
    <row r="4" spans="2:4" ht="14.25" x14ac:dyDescent="0.2">
      <c r="B4" s="8" t="s">
        <v>47</v>
      </c>
    </row>
    <row r="5" spans="2:4" ht="29.25" x14ac:dyDescent="0.2">
      <c r="B5" s="16">
        <f>NET_AYLIK_GİDERLER/NET_AYLIK_GELİR</f>
        <v>0.74545454545454548</v>
      </c>
    </row>
    <row r="6" spans="2:4" ht="25.5" customHeight="1" x14ac:dyDescent="0.2">
      <c r="B6" s="32">
        <f>B5</f>
        <v>0.74545454545454548</v>
      </c>
      <c r="C6" s="32"/>
    </row>
    <row r="7" spans="2:4" ht="30" customHeight="1" x14ac:dyDescent="0.2">
      <c r="B7" s="8" t="s">
        <v>48</v>
      </c>
      <c r="C7" s="8" t="s">
        <v>56</v>
      </c>
      <c r="D7" s="8" t="s">
        <v>58</v>
      </c>
    </row>
    <row r="8" spans="2:4" ht="29.25" x14ac:dyDescent="0.2">
      <c r="B8" s="24">
        <f>C10</f>
        <v>2750</v>
      </c>
      <c r="C8" s="25">
        <f>'NET AYLIK GİDERLER'!C4+'DÖNEM GİDERLERİ'!D4</f>
        <v>2050</v>
      </c>
      <c r="D8" s="24">
        <f>NET_AYLIK_GELİR-NET_AYLIK_GİDERLER</f>
        <v>700</v>
      </c>
    </row>
    <row r="9" spans="2:4" ht="14.25" x14ac:dyDescent="0.2">
      <c r="B9" s="14" t="s">
        <v>49</v>
      </c>
      <c r="C9" s="6">
        <v>4</v>
      </c>
    </row>
    <row r="10" spans="2:4" ht="30" customHeight="1" x14ac:dyDescent="0.2">
      <c r="B10" s="8" t="s">
        <v>50</v>
      </c>
      <c r="C10" s="26">
        <f>SUM(AylıkGelir[TUTAR])</f>
        <v>2750</v>
      </c>
    </row>
    <row r="11" spans="2:4" ht="30" customHeight="1" x14ac:dyDescent="0.2">
      <c r="B11" s="9" t="s">
        <v>51</v>
      </c>
      <c r="C11" s="13" t="s">
        <v>57</v>
      </c>
    </row>
    <row r="12" spans="2:4" ht="33" customHeight="1" x14ac:dyDescent="0.2">
      <c r="B12" s="9" t="s">
        <v>52</v>
      </c>
      <c r="C12" s="28">
        <v>1500</v>
      </c>
    </row>
    <row r="13" spans="2:4" ht="33" customHeight="1" x14ac:dyDescent="0.2">
      <c r="B13" s="9" t="s">
        <v>53</v>
      </c>
      <c r="C13" s="28">
        <v>500</v>
      </c>
    </row>
    <row r="14" spans="2:4" ht="33" customHeight="1" x14ac:dyDescent="0.2">
      <c r="B14" s="9" t="s">
        <v>54</v>
      </c>
      <c r="C14" s="28">
        <v>500</v>
      </c>
    </row>
    <row r="15" spans="2:4" ht="33" customHeight="1" x14ac:dyDescent="0.2">
      <c r="B15" s="9" t="s">
        <v>55</v>
      </c>
      <c r="C15" s="28">
        <v>250</v>
      </c>
    </row>
  </sheetData>
  <mergeCells count="1">
    <mergeCell ref="B6:C6"/>
  </mergeCells>
  <conditionalFormatting sqref="B6">
    <cfRule type="dataBar" priority="1">
      <dataBar showValue="0">
        <cfvo type="num" val="0"/>
        <cfvo type="num" val="1"/>
        <color theme="4"/>
      </dataBar>
      <extLst>
        <ext xmlns:x14="http://schemas.microsoft.com/office/spreadsheetml/2009/9/main" uri="{B025F937-C7B1-47D3-B67F-A62EFF666E3E}">
          <x14:id>{A28C4DE0-230B-4EE2-8AC6-4F6FC5D6A608}</x14:id>
        </ext>
      </extLst>
    </cfRule>
  </conditionalFormatting>
  <dataValidations count="12">
    <dataValidation allowBlank="1" showInputMessage="1" showErrorMessage="1" prompt="Üniversite adı, Krediler çalışma sayfasının B1 hücresindeki adla otomatik olarak güncelleştirilir" sqref="B1"/>
    <dataValidation allowBlank="1" showInputMessage="1" showErrorMessage="1" prompt="Bu dönemin yıl değeri Dönem çalışma sayfası F3 hücresindeki giriş temelinde otomatik olarak güncelleştirilir" sqref="C3"/>
    <dataValidation allowBlank="1" showInputMessage="1" showErrorMessage="1" prompt="Bu hücrede otomatik olarak hesaplanan gelirin harcanan yüzdesi" sqref="B5"/>
    <dataValidation allowBlank="1" showInputMessage="1" showErrorMessage="1" prompt="B5 hücresindeki harcanan gelirin yüzdesi temelinde otomatik olarak oluşturulan veri çubuğu" sqref="B6:C6"/>
    <dataValidation allowBlank="1" showInputMessage="1" showErrorMessage="1" prompt="Net Aylık Gelir toplamı, Aylık Gelir tablosundan otomatik olarak oluşturulur" sqref="B8"/>
    <dataValidation allowBlank="1" showInputMessage="1" showErrorMessage="1" prompt="Net Aylık Giderler, Net Aylık Giderler çalışma sayfasından otomatik olarak hesaplanır" sqref="C8"/>
    <dataValidation allowBlank="1" showInputMessage="1" showErrorMessage="1" prompt="Kalan nakit bakiyesi, Net Aylık Gelir ve Net Aylık Giderler temelinde otomatik olarak hesaplanır" sqref="D8"/>
    <dataValidation allowBlank="1" showInputMessage="1" showErrorMessage="1" prompt="Aylık Gelir tablosundaki bilgilerden otomatik olarak hesaplanan Aylık Gelir toplamı" sqref="C10"/>
    <dataValidation allowBlank="1" showInputMessage="1" showErrorMessage="1" prompt="Bu sütuna aylık gelir öğelerini girin" sqref="B11"/>
    <dataValidation allowBlank="1" showInputMessage="1" showErrorMessage="1" prompt="Bu sütuna her ayın gelir öğesinin tutarını girin" sqref="C11"/>
    <dataValidation allowBlank="1" showInputMessage="1" showErrorMessage="1" prompt="Dönemdeki toplam ay sayısı; Dönem Giderleri çalışma sayfasındaki aylık dönem giderlerinin hesaplanmasında kullanılır" sqref="C9"/>
    <dataValidation allowBlank="1" showInputMessage="1" showErrorMessage="1" prompt="Bütçe çalışma sayfasında, dönem giderleri de dahil tüm gelir ve giderler hesaplandıktan sonra kalan nakit akışının miktarı hakkında bilgiler gösterilir. Harcanan gelirin yüzdesini gösteren bir veri çubuğu ve aylık geliri izlemeye yönelik bir tablo vardır" sqref="A1"/>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A28C4DE0-230B-4EE2-8AC6-4F6FC5D6A608}">
            <x14:dataBar minLength="0" maxLength="100" border="1" gradient="0">
              <x14:cfvo type="num">
                <xm:f>0</xm:f>
              </x14:cfvo>
              <x14:cfvo type="num">
                <xm:f>1</xm:f>
              </x14:cfvo>
              <x14:borderColor theme="4"/>
              <x14:negativeFillColor rgb="FFFF0000"/>
              <x14:axisColor rgb="FF000000"/>
            </x14:dataBar>
          </x14:cfRule>
          <xm:sqref>B6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C15"/>
  <sheetViews>
    <sheetView showGridLines="0" zoomScaleNormal="100" workbookViewId="0"/>
  </sheetViews>
  <sheetFormatPr defaultColWidth="9" defaultRowHeight="33" customHeight="1" x14ac:dyDescent="0.2"/>
  <cols>
    <col min="1" max="1" width="2.625" customWidth="1"/>
    <col min="2" max="2" width="35.625" customWidth="1"/>
    <col min="3" max="3" width="30.625" customWidth="1"/>
    <col min="4" max="4" width="8.875" customWidth="1"/>
    <col min="5" max="5" width="30.5" customWidth="1"/>
    <col min="6" max="6" width="16.75" customWidth="1"/>
    <col min="7" max="7" width="8.875" customWidth="1"/>
    <col min="8" max="8" width="2.625" customWidth="1"/>
  </cols>
  <sheetData>
    <row r="1" spans="2:3" s="2" customFormat="1" ht="24.95" customHeight="1" x14ac:dyDescent="0.25">
      <c r="B1" s="2" t="str">
        <f>Üniversite</f>
        <v>ÜNİVERSİTE</v>
      </c>
    </row>
    <row r="2" spans="2:3" s="3" customFormat="1" ht="39.950000000000003" customHeight="1" x14ac:dyDescent="0.45">
      <c r="B2" s="3" t="s">
        <v>45</v>
      </c>
    </row>
    <row r="3" spans="2:3" ht="39.950000000000003" customHeight="1" x14ac:dyDescent="0.55000000000000004">
      <c r="B3" s="11" t="s">
        <v>59</v>
      </c>
      <c r="C3" s="4" t="str">
        <f>Yıl</f>
        <v>YIL</v>
      </c>
    </row>
    <row r="4" spans="2:3" ht="30" customHeight="1" x14ac:dyDescent="0.2">
      <c r="B4" s="8" t="s">
        <v>60</v>
      </c>
      <c r="C4" s="26">
        <f>SUM(AylıkGiderler[TUTAR])</f>
        <v>1675</v>
      </c>
    </row>
    <row r="5" spans="2:3" ht="30" customHeight="1" x14ac:dyDescent="0.2">
      <c r="B5" t="s">
        <v>51</v>
      </c>
      <c r="C5" s="17" t="s">
        <v>57</v>
      </c>
    </row>
    <row r="6" spans="2:3" ht="33" customHeight="1" x14ac:dyDescent="0.2">
      <c r="B6" t="s">
        <v>61</v>
      </c>
      <c r="C6" s="29">
        <v>300</v>
      </c>
    </row>
    <row r="7" spans="2:3" ht="33" customHeight="1" x14ac:dyDescent="0.2">
      <c r="B7" t="s">
        <v>62</v>
      </c>
      <c r="C7" s="29">
        <v>50</v>
      </c>
    </row>
    <row r="8" spans="2:3" ht="33" customHeight="1" x14ac:dyDescent="0.2">
      <c r="B8" t="s">
        <v>63</v>
      </c>
      <c r="C8" s="29">
        <v>75</v>
      </c>
    </row>
    <row r="9" spans="2:3" ht="33" customHeight="1" x14ac:dyDescent="0.2">
      <c r="B9" t="s">
        <v>64</v>
      </c>
      <c r="C9" s="29">
        <v>250</v>
      </c>
    </row>
    <row r="10" spans="2:3" ht="33" customHeight="1" x14ac:dyDescent="0.2">
      <c r="B10" t="s">
        <v>65</v>
      </c>
      <c r="C10" s="29">
        <v>50</v>
      </c>
    </row>
    <row r="11" spans="2:3" ht="33" customHeight="1" x14ac:dyDescent="0.2">
      <c r="B11" t="s">
        <v>66</v>
      </c>
      <c r="C11" s="29">
        <v>500</v>
      </c>
    </row>
    <row r="12" spans="2:3" ht="33" customHeight="1" x14ac:dyDescent="0.2">
      <c r="B12" t="s">
        <v>67</v>
      </c>
      <c r="C12" s="29">
        <v>275</v>
      </c>
    </row>
    <row r="13" spans="2:3" ht="33" customHeight="1" x14ac:dyDescent="0.2">
      <c r="B13" t="s">
        <v>68</v>
      </c>
      <c r="C13" s="29">
        <v>125</v>
      </c>
    </row>
    <row r="14" spans="2:3" ht="33" customHeight="1" x14ac:dyDescent="0.2">
      <c r="B14" t="s">
        <v>69</v>
      </c>
      <c r="C14" s="29">
        <v>50</v>
      </c>
    </row>
    <row r="15" spans="2:3" ht="33" customHeight="1" x14ac:dyDescent="0.2">
      <c r="B15" t="s">
        <v>70</v>
      </c>
      <c r="C15" s="29">
        <v>0</v>
      </c>
    </row>
  </sheetData>
  <dataValidations count="6">
    <dataValidation allowBlank="1" showInputMessage="1" showErrorMessage="1" prompt="Bu dönemin yıl değeri Dönem çalışma sayfası F3 hücresindeki giriş temelinde otomatik olarak güncelleştirilir" sqref="C3"/>
    <dataValidation allowBlank="1" showInputMessage="1" showErrorMessage="1" prompt="Bu sütuna aylık gider öğelerini girin" sqref="B5"/>
    <dataValidation allowBlank="1" showInputMessage="1" showErrorMessage="1" prompt="Bu sütuna her ayın gider öğesinin tutarını girin" sqref="C5"/>
    <dataValidation allowBlank="1" showInputMessage="1" showErrorMessage="1" prompt="Aylık Giderler tablosundaki bilgilerden otomatik olarak hesaplanan Aylık Giderler toplamı" sqref="C4"/>
    <dataValidation allowBlank="1" showInputMessage="1" showErrorMessage="1" prompt="Aylık Giderler çalışma sayfası aylık giderleri izler" sqref="A1"/>
    <dataValidation allowBlank="1" showInputMessage="1" showErrorMessage="1" prompt="Üniversite adı, Krediler çalışma sayfasının B1 hücresindeki adla otomatik olarak güncelleştirilir" sqref="B1"/>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autoPageBreaks="0" fitToPage="1"/>
  </sheetPr>
  <dimension ref="B1:D11"/>
  <sheetViews>
    <sheetView showGridLines="0" zoomScaleNormal="100" workbookViewId="0"/>
  </sheetViews>
  <sheetFormatPr defaultColWidth="9" defaultRowHeight="33" customHeight="1" x14ac:dyDescent="0.2"/>
  <cols>
    <col min="1" max="1" width="2.625" customWidth="1"/>
    <col min="2" max="2" width="35.625" customWidth="1"/>
    <col min="3" max="3" width="30.625" customWidth="1"/>
    <col min="4" max="4" width="15.625" customWidth="1"/>
    <col min="5" max="5" width="2.625" customWidth="1"/>
    <col min="6" max="6" width="12.25" customWidth="1"/>
    <col min="7" max="7" width="15.625" customWidth="1"/>
    <col min="8" max="8" width="3.5" customWidth="1"/>
  </cols>
  <sheetData>
    <row r="1" spans="2:4" s="2" customFormat="1" ht="24.95" customHeight="1" x14ac:dyDescent="0.25">
      <c r="B1" s="2" t="str">
        <f>Üniversite</f>
        <v>ÜNİVERSİTE</v>
      </c>
    </row>
    <row r="2" spans="2:4" s="3" customFormat="1" ht="39.950000000000003" customHeight="1" x14ac:dyDescent="0.45">
      <c r="B2" s="3" t="s">
        <v>45</v>
      </c>
    </row>
    <row r="3" spans="2:4" ht="39.950000000000003" customHeight="1" x14ac:dyDescent="0.55000000000000004">
      <c r="B3" s="11" t="s">
        <v>71</v>
      </c>
      <c r="C3" s="4" t="str">
        <f>Yıl</f>
        <v>YIL</v>
      </c>
    </row>
    <row r="4" spans="2:4" ht="30" customHeight="1" x14ac:dyDescent="0.2">
      <c r="B4" s="8" t="s">
        <v>72</v>
      </c>
      <c r="C4" s="26">
        <f>SUM(DönemGiderleri[TUTAR])</f>
        <v>1500</v>
      </c>
      <c r="D4" s="26">
        <f>SUM(DönemGiderleri[AYLIK])</f>
        <v>375</v>
      </c>
    </row>
    <row r="5" spans="2:4" ht="30" customHeight="1" x14ac:dyDescent="0.2">
      <c r="B5" t="s">
        <v>51</v>
      </c>
      <c r="C5" s="17" t="s">
        <v>57</v>
      </c>
      <c r="D5" s="17" t="s">
        <v>79</v>
      </c>
    </row>
    <row r="6" spans="2:4" ht="33" customHeight="1" x14ac:dyDescent="0.2">
      <c r="B6" t="s">
        <v>73</v>
      </c>
      <c r="C6" s="29">
        <v>750</v>
      </c>
      <c r="D6" s="29">
        <f>DönemGiderleri[[#This Row],[TUTAR]]/Dönem_içindeki_aylar</f>
        <v>187.5</v>
      </c>
    </row>
    <row r="7" spans="2:4" ht="33" customHeight="1" x14ac:dyDescent="0.2">
      <c r="B7" t="s">
        <v>74</v>
      </c>
      <c r="C7" s="29">
        <v>250</v>
      </c>
      <c r="D7" s="29">
        <f>DönemGiderleri[[#This Row],[TUTAR]]/Dönem_içindeki_aylar</f>
        <v>62.5</v>
      </c>
    </row>
    <row r="8" spans="2:4" ht="33" customHeight="1" x14ac:dyDescent="0.2">
      <c r="B8" t="s">
        <v>75</v>
      </c>
      <c r="C8" s="29">
        <v>500</v>
      </c>
      <c r="D8" s="29">
        <f>DönemGiderleri[[#This Row],[TUTAR]]/Dönem_içindeki_aylar</f>
        <v>125</v>
      </c>
    </row>
    <row r="9" spans="2:4" ht="33" customHeight="1" x14ac:dyDescent="0.2">
      <c r="B9" t="s">
        <v>76</v>
      </c>
      <c r="C9" s="29">
        <v>0</v>
      </c>
      <c r="D9" s="29">
        <f>DönemGiderleri[[#This Row],[TUTAR]]/Dönem_içindeki_aylar</f>
        <v>0</v>
      </c>
    </row>
    <row r="10" spans="2:4" ht="33" customHeight="1" x14ac:dyDescent="0.2">
      <c r="B10" t="s">
        <v>77</v>
      </c>
      <c r="C10" s="29">
        <v>0</v>
      </c>
      <c r="D10" s="29">
        <f>DönemGiderleri[[#This Row],[TUTAR]]/Dönem_içindeki_aylar</f>
        <v>0</v>
      </c>
    </row>
    <row r="11" spans="2:4" ht="33" customHeight="1" x14ac:dyDescent="0.2">
      <c r="B11" t="s">
        <v>78</v>
      </c>
      <c r="C11" s="29">
        <v>0</v>
      </c>
      <c r="D11" s="29">
        <f>DönemGiderleri[[#This Row],[TUTAR]]/Dönem_içindeki_aylar</f>
        <v>0</v>
      </c>
    </row>
  </sheetData>
  <dataValidations count="8">
    <dataValidation allowBlank="1" showInputMessage="1" showErrorMessage="1" prompt="Bu dönemin yıl değeri Dönem çalışma sayfası F3 hücresindeki giriş temelinde otomatik olarak güncelleştirilir" sqref="C3"/>
    <dataValidation allowBlank="1" showInputMessage="1" showErrorMessage="1" prompt="Bu sütuna dönemin gider öğelerini girin" sqref="B5"/>
    <dataValidation allowBlank="1" showInputMessage="1" showErrorMessage="1" prompt="Bu sütuna her dönem gider öğesinin tutarını girin" sqref="C5"/>
    <dataValidation allowBlank="1" showInputMessage="1" showErrorMessage="1" prompt="Dönem giderlerinin aylık maliyeti, Bütçe çalışma sayfası C9 hücresindeki dönemin ay sayısı ve dönem gider tutarı bilgileri kullanılarak otomatik olarak hesaplanır" sqref="D5"/>
    <dataValidation allowBlank="1" showInputMessage="1" showErrorMessage="1" prompt="Dönem Giderleri tablosundaki bilgilerle otomatik olarak hesaplanan Net Dönem Giderleri toplamı" sqref="C4"/>
    <dataValidation allowBlank="1" showInputMessage="1" showErrorMessage="1" prompt="Dönem Giderleri tablosundaki bilgilerle otomatik olarak hesaplanan tüm dönem giderleri aylık tahmini" sqref="D4"/>
    <dataValidation allowBlank="1" showInputMessage="1" showErrorMessage="1" prompt="Dönem Giderleri çalışma sayfası belirli dönem giderlerini izler ve Bütçe çalışma sayfasına girilen dönemdeki ay sayısı temelinde aylık toplamı hesaplar" sqref="A1"/>
    <dataValidation allowBlank="1" showInputMessage="1" showErrorMessage="1" prompt="Üniversite adı, Krediler çalışma sayfasının B1 hücresindeki adla otomatik olarak güncelleştirilir" sqref="B1"/>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499984740745262"/>
    <pageSetUpPr autoPageBreaks="0" fitToPage="1"/>
  </sheetPr>
  <dimension ref="B1:G7"/>
  <sheetViews>
    <sheetView showGridLines="0" zoomScaleNormal="100" workbookViewId="0"/>
  </sheetViews>
  <sheetFormatPr defaultColWidth="9" defaultRowHeight="33" customHeight="1" x14ac:dyDescent="0.2"/>
  <cols>
    <col min="1" max="1" width="2.625" customWidth="1"/>
    <col min="2" max="2" width="35.625" customWidth="1"/>
    <col min="3" max="5" width="30.625" customWidth="1"/>
    <col min="6" max="6" width="25.625" customWidth="1"/>
    <col min="7" max="7" width="55.625" customWidth="1"/>
    <col min="8" max="8" width="2.625" customWidth="1"/>
  </cols>
  <sheetData>
    <row r="1" spans="2:7" s="2" customFormat="1" ht="24.95" customHeight="1" x14ac:dyDescent="0.25">
      <c r="B1" s="2" t="str">
        <f>Üniversite</f>
        <v>ÜNİVERSİTE</v>
      </c>
    </row>
    <row r="2" spans="2:7" s="3" customFormat="1" ht="39.950000000000003" customHeight="1" x14ac:dyDescent="0.45">
      <c r="B2" s="3" t="s">
        <v>80</v>
      </c>
    </row>
    <row r="3" spans="2:7" ht="39.950000000000003" customHeight="1" x14ac:dyDescent="0.2">
      <c r="B3" s="11" t="s">
        <v>81</v>
      </c>
    </row>
    <row r="4" spans="2:7" ht="30" customHeight="1" x14ac:dyDescent="0.2">
      <c r="B4" s="9" t="s">
        <v>82</v>
      </c>
      <c r="C4" s="9" t="s">
        <v>84</v>
      </c>
      <c r="D4" s="9" t="s">
        <v>86</v>
      </c>
      <c r="E4" s="9" t="s">
        <v>88</v>
      </c>
      <c r="F4" s="9" t="s">
        <v>90</v>
      </c>
      <c r="G4" s="9" t="s">
        <v>91</v>
      </c>
    </row>
    <row r="5" spans="2:7" ht="33" customHeight="1" x14ac:dyDescent="0.2">
      <c r="B5" s="9" t="s">
        <v>83</v>
      </c>
      <c r="C5" s="9" t="s">
        <v>85</v>
      </c>
      <c r="D5" s="9" t="s">
        <v>87</v>
      </c>
      <c r="E5" s="9" t="s">
        <v>89</v>
      </c>
      <c r="F5" s="9" t="s">
        <v>35</v>
      </c>
      <c r="G5" s="9"/>
    </row>
    <row r="6" spans="2:7" ht="33" customHeight="1" x14ac:dyDescent="0.2">
      <c r="B6" s="9" t="s">
        <v>83</v>
      </c>
      <c r="C6" s="9" t="s">
        <v>85</v>
      </c>
      <c r="D6" s="9" t="s">
        <v>87</v>
      </c>
      <c r="E6" s="9" t="s">
        <v>89</v>
      </c>
      <c r="F6" s="9" t="s">
        <v>35</v>
      </c>
      <c r="G6" s="9"/>
    </row>
    <row r="7" spans="2:7" ht="33" customHeight="1" x14ac:dyDescent="0.2">
      <c r="B7" s="9" t="s">
        <v>83</v>
      </c>
      <c r="C7" s="9" t="s">
        <v>85</v>
      </c>
      <c r="D7" s="9" t="s">
        <v>87</v>
      </c>
      <c r="E7" s="9" t="s">
        <v>89</v>
      </c>
      <c r="F7" s="9" t="s">
        <v>35</v>
      </c>
      <c r="G7" s="9"/>
    </row>
  </sheetData>
  <dataValidations count="8">
    <dataValidation allowBlank="1" showInputMessage="1" showErrorMessage="1" prompt="Kitaplar çalışma sayfası dönemin dersleri için gereken kitapları izler" sqref="A1"/>
    <dataValidation allowBlank="1" showInputMessage="1" showErrorMessage="1" prompt="Üniversite adı, Krediler çalışma sayfasının B1 hücresindeki adla otomatik olarak güncelleştirilir" sqref="B1"/>
    <dataValidation allowBlank="1" showInputMessage="1" showErrorMessage="1" prompt="Bu sütuna kitabın adını girin" sqref="B4"/>
    <dataValidation allowBlank="1" showInputMessage="1" showErrorMessage="1" prompt="Bu sütuna kitabın yazarını girin" sqref="C4"/>
    <dataValidation allowBlank="1" showInputMessage="1" showErrorMessage="1" prompt="Bu sütuna kitabın geçerli olduğu dersin adını girin" sqref="D4"/>
    <dataValidation allowBlank="1" showInputMessage="1" showErrorMessage="1" prompt="Bu sütuna kitabın satın alınacağı yerin bilgilerini girin" sqref="E4"/>
    <dataValidation allowBlank="1" showInputMessage="1" showErrorMessage="1" prompt="Bu sütuna ISBN numarasını girin" sqref="F4"/>
    <dataValidation allowBlank="1" showInputMessage="1" showErrorMessage="1" prompt="Bu sütuna kitapla ilgili notları girin" sqref="G4"/>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21</vt:i4>
      </vt:variant>
    </vt:vector>
  </HeadingPairs>
  <TitlesOfParts>
    <vt:vector size="27" baseType="lpstr">
      <vt:lpstr>DÖNEM</vt:lpstr>
      <vt:lpstr>KREDİ</vt:lpstr>
      <vt:lpstr>BÜTÇE</vt:lpstr>
      <vt:lpstr>NET AYLIK GİDERLER</vt:lpstr>
      <vt:lpstr>DÖNEM GİDERLERİ</vt:lpstr>
      <vt:lpstr>KİTAPLAR</vt:lpstr>
      <vt:lpstr>BAKİYE</vt:lpstr>
      <vt:lpstr>BaşlangıçSaati</vt:lpstr>
      <vt:lpstr>Dönem_içindeki_aylar</vt:lpstr>
      <vt:lpstr>Gereksinim</vt:lpstr>
      <vt:lpstr>NET_AYLIK_GELİR</vt:lpstr>
      <vt:lpstr>NET_AYLIK_GİDERLER</vt:lpstr>
      <vt:lpstr>SütunBaşlığı1</vt:lpstr>
      <vt:lpstr>SütunBaşlığı2</vt:lpstr>
      <vt:lpstr>SütunBaşlığı3</vt:lpstr>
      <vt:lpstr>SütunBaşlığı4</vt:lpstr>
      <vt:lpstr>SütunBaşlığı5</vt:lpstr>
      <vt:lpstr>SütunBaşlığı6</vt:lpstr>
      <vt:lpstr>Üniversite</vt:lpstr>
      <vt:lpstr>BÜTÇE!Yazdırma_Başlıkları</vt:lpstr>
      <vt:lpstr>DÖNEM!Yazdırma_Başlıkları</vt:lpstr>
      <vt:lpstr>'DÖNEM GİDERLERİ'!Yazdırma_Başlıkları</vt:lpstr>
      <vt:lpstr>KİTAPLAR!Yazdırma_Başlıkları</vt:lpstr>
      <vt:lpstr>KREDİ!Yazdırma_Başlıkları</vt:lpstr>
      <vt:lpstr>'NET AYLIK GİDERLER'!Yazdırma_Başlıkları</vt:lpstr>
      <vt:lpstr>Yıl</vt:lpstr>
      <vt:lpstr>ZamanAralığı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cp:lastModifiedBy>
  <dcterms:created xsi:type="dcterms:W3CDTF">2016-09-16T00:19:44Z</dcterms:created>
  <dcterms:modified xsi:type="dcterms:W3CDTF">2017-02-02T13:57:20Z</dcterms:modified>
</cp:coreProperties>
</file>