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TRK\Desktop\25\"/>
    </mc:Choice>
  </mc:AlternateContent>
  <bookViews>
    <workbookView xWindow="0" yWindow="0" windowWidth="15360" windowHeight="7200" tabRatio="685"/>
  </bookViews>
  <sheets>
    <sheet name="Aylık Bütçe Raporu" sheetId="4" r:id="rId1"/>
    <sheet name="Aylık Harcamalar" sheetId="1" r:id="rId2"/>
    <sheet name="Ek Veriler" sheetId="5" r:id="rId3"/>
  </sheets>
  <definedNames>
    <definedName name="BütçeKategorisi">BütçeKategorisiArama[Bütçe Kategorisi Arama]</definedName>
    <definedName name="Dilimleyici_Kategori">#N/A</definedName>
    <definedName name="_xlnm.Print_Titles" localSheetId="0">'Aylık Bütçe Raporu'!$J:$J,'Aylık Bütçe Raporu'!$10:$10</definedName>
    <definedName name="_xlnm.Print_Titles" localSheetId="1">'Aylık Harcamalar'!$2:$2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62" i="1" l="1"/>
  <c r="D6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  <c r="F62" i="1" s="1"/>
  <c r="G13" i="4"/>
  <c r="G8" i="4"/>
  <c r="G4" i="4"/>
  <c r="G3" i="4"/>
  <c r="G5" i="4" l="1"/>
  <c r="D17" i="4"/>
  <c r="D11" i="4"/>
</calcChain>
</file>

<file path=xl/sharedStrings.xml><?xml version="1.0" encoding="utf-8"?>
<sst xmlns="http://schemas.openxmlformats.org/spreadsheetml/2006/main" count="197" uniqueCount="98">
  <si>
    <t>Kategori</t>
  </si>
  <si>
    <t>Açıklama</t>
  </si>
  <si>
    <t>Tahmini Maliyet</t>
  </si>
  <si>
    <t>Fiili Maliyet</t>
  </si>
  <si>
    <t>Fark</t>
  </si>
  <si>
    <t>Ev Giderleri</t>
  </si>
  <si>
    <t>Sarf Malzemeleri</t>
  </si>
  <si>
    <t>Su ve Kanalizasyon</t>
  </si>
  <si>
    <t>Elektrik</t>
  </si>
  <si>
    <t>Bakım</t>
  </si>
  <si>
    <t>Gaz</t>
  </si>
  <si>
    <t>Ev Kredisi veya Kira</t>
  </si>
  <si>
    <t>Ulaşım</t>
  </si>
  <si>
    <t>Otobüs/Taksi ücreti</t>
  </si>
  <si>
    <t>Yakıt</t>
  </si>
  <si>
    <t>Sigorta</t>
  </si>
  <si>
    <t>Ev</t>
  </si>
  <si>
    <t>Sağlık</t>
  </si>
  <si>
    <t>Yaşam</t>
  </si>
  <si>
    <t>Yiyecek</t>
  </si>
  <si>
    <t>Bakkaliye</t>
  </si>
  <si>
    <t>Dışarıda Yemek</t>
  </si>
  <si>
    <t>Genel Toplam</t>
  </si>
  <si>
    <t>Tıbbi</t>
  </si>
  <si>
    <t>Giyim</t>
  </si>
  <si>
    <t>Eğlence</t>
  </si>
  <si>
    <t>Sinema</t>
  </si>
  <si>
    <t>Konser</t>
  </si>
  <si>
    <t>Spor Etkinlikleri</t>
  </si>
  <si>
    <t>Tiyatro</t>
  </si>
  <si>
    <t>Hediyeler ve Bağışlar</t>
  </si>
  <si>
    <t>Bağış 1</t>
  </si>
  <si>
    <t>Bağış 2</t>
  </si>
  <si>
    <t>Evcil Hayvanlar</t>
  </si>
  <si>
    <t>Oyuncaklar</t>
  </si>
  <si>
    <t>Kişisel Bakım</t>
  </si>
  <si>
    <t>Saç/Tırnak Bakımı</t>
  </si>
  <si>
    <t>Kuru Temizleme</t>
  </si>
  <si>
    <t>Video/DVD (Kiralama)</t>
  </si>
  <si>
    <t>Video/DVD (Satın Alma)</t>
  </si>
  <si>
    <t>Krediler</t>
  </si>
  <si>
    <t>Öğrenci</t>
  </si>
  <si>
    <t>Kişisel</t>
  </si>
  <si>
    <t>Kredi Kartı 1</t>
  </si>
  <si>
    <t>Kredi Kartı 2</t>
  </si>
  <si>
    <t>Kredi Kartı 3</t>
  </si>
  <si>
    <t>Vergiler</t>
  </si>
  <si>
    <t>Emlak Vergisi</t>
  </si>
  <si>
    <t>Devlet</t>
  </si>
  <si>
    <t>Yerel</t>
  </si>
  <si>
    <t>Gelir 1</t>
  </si>
  <si>
    <t>Ek gelir</t>
  </si>
  <si>
    <t>Toplam gelir</t>
  </si>
  <si>
    <t>Araç ödemesi</t>
  </si>
  <si>
    <t>Telefon (Ev)</t>
  </si>
  <si>
    <t>Telefon (Cep)</t>
  </si>
  <si>
    <t xml:space="preserve">Ruhsat </t>
  </si>
  <si>
    <t>Ev Temizleme Hizmeti</t>
  </si>
  <si>
    <t>Otopark ücretleri</t>
  </si>
  <si>
    <t>Tasarruflar veya Yatırımlar</t>
  </si>
  <si>
    <t>Emeklilik hesabı</t>
  </si>
  <si>
    <t>Yatırım hesabı</t>
  </si>
  <si>
    <t>Sağlık Kulübü</t>
  </si>
  <si>
    <t>Kablo/Uydu</t>
  </si>
  <si>
    <t>Müzik (CD'ler, Internet'ten indirilenler vb.)</t>
  </si>
  <si>
    <t>Atık Toplama ve Geri Dönüşüm</t>
  </si>
  <si>
    <t>Doğal Gaz/Akaryakıt</t>
  </si>
  <si>
    <t>Çevrimiçi/Internet Hizmeti</t>
  </si>
  <si>
    <t>Fiili Maliyet Özeti</t>
  </si>
  <si>
    <t>Hediye 1</t>
  </si>
  <si>
    <t>Hediye 2</t>
  </si>
  <si>
    <t>Bütçe Kategorisi Arama</t>
  </si>
  <si>
    <t>Çocuklar</t>
  </si>
  <si>
    <t>Gelir 2</t>
  </si>
  <si>
    <t>Okul Ücreti</t>
  </si>
  <si>
    <t>Okul Gereçleri</t>
  </si>
  <si>
    <t>Ders dışı etkinlikler</t>
  </si>
  <si>
    <t>Hayvan kuaförü</t>
  </si>
  <si>
    <t>Gelir</t>
  </si>
  <si>
    <t>Harcamalar</t>
  </si>
  <si>
    <t>Bakiye</t>
  </si>
  <si>
    <t>Bütçe Özeti</t>
  </si>
  <si>
    <t>Bütçe Özeti</t>
  </si>
  <si>
    <t>FİİLİ</t>
  </si>
  <si>
    <t>TAHMİNİ</t>
  </si>
  <si>
    <t xml:space="preserve">Fiili Bakiye </t>
  </si>
  <si>
    <t>(Fiili eksi harcamalar)</t>
  </si>
  <si>
    <t>(Fiili eksi tahmini)</t>
  </si>
  <si>
    <t>Tahmini Bakiye</t>
  </si>
  <si>
    <t>(Tahmini eksi harcamalar)</t>
  </si>
  <si>
    <t>Bütçe Özeti grafiği için PivotTable</t>
  </si>
  <si>
    <t>Aylık Harcamalar</t>
  </si>
  <si>
    <t>Bütçe Ayrıntıları Kategorisi için Arama Listesi</t>
  </si>
  <si>
    <t>Toplam</t>
  </si>
  <si>
    <r>
      <t xml:space="preserve">Alttaki PivotTable'ı sağ tıklatın ve sonra </t>
    </r>
    <r>
      <rPr>
        <b/>
        <i/>
        <sz val="10"/>
        <color theme="1"/>
        <rFont val="Franklin Gothic Book"/>
        <family val="2"/>
        <scheme val="minor"/>
      </rPr>
      <t>Yenile</t>
    </r>
    <r>
      <rPr>
        <i/>
        <sz val="10"/>
        <color theme="1"/>
        <rFont val="Franklin Gothic Book"/>
        <family val="2"/>
        <scheme val="minor"/>
      </rPr>
      <t>'yi tıklatarak güncelleştirin</t>
    </r>
  </si>
  <si>
    <t>Toplam Fark</t>
  </si>
  <si>
    <t>Toplam Tahmini Maliyet</t>
  </si>
  <si>
    <t>Toplam Fiili Maliyet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</si>
</sst>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TL&quot;;\-#,##0\ &quot;TL&quot;"/>
    <numFmt numFmtId="164" formatCode="&quot;$&quot;#,##0_);\(&quot;$&quot;#,##0\)"/>
    <numFmt numFmtId="165" formatCode="&quot;$&quot;#,##0_);[Red]\(&quot;$&quot;#,##0\)"/>
    <numFmt numFmtId="166" formatCode="&quot;$&quot;#,##0"/>
    <numFmt numFmtId="170" formatCode="#,##0\ &quot;TL&quot;"/>
  </numFmts>
  <fonts count="11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NumberFormat="1"/>
    <xf numFmtId="165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0" fillId="2" borderId="2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165" fontId="0" fillId="2" borderId="0" xfId="0" applyNumberFormat="1" applyFill="1" applyBorder="1"/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/>
    <xf numFmtId="0" fontId="4" fillId="2" borderId="5" xfId="2" applyFont="1" applyFill="1" applyBorder="1" applyAlignment="1">
      <alignment horizontal="left" vertical="center" indent="2"/>
    </xf>
    <xf numFmtId="165" fontId="0" fillId="2" borderId="5" xfId="0" applyNumberFormat="1" applyFill="1" applyBorder="1"/>
    <xf numFmtId="165" fontId="2" fillId="2" borderId="6" xfId="2" applyNumberFormat="1" applyFill="1" applyBorder="1" applyAlignment="1">
      <alignment vertical="center" textRotation="90"/>
    </xf>
    <xf numFmtId="0" fontId="4" fillId="2" borderId="5" xfId="2" applyFont="1" applyFill="1" applyBorder="1" applyAlignment="1">
      <alignment vertical="center"/>
    </xf>
    <xf numFmtId="165" fontId="2" fillId="2" borderId="2" xfId="2" applyNumberFormat="1" applyFill="1" applyBorder="1" applyAlignment="1">
      <alignment vertical="center" textRotation="90"/>
    </xf>
    <xf numFmtId="0" fontId="6" fillId="2" borderId="0" xfId="0" applyFont="1" applyFill="1" applyBorder="1"/>
    <xf numFmtId="0" fontId="5" fillId="2" borderId="1" xfId="0" applyFont="1" applyFill="1" applyBorder="1" applyAlignment="1">
      <alignment vertical="center"/>
    </xf>
    <xf numFmtId="165" fontId="2" fillId="2" borderId="3" xfId="2" applyNumberForma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8" fillId="0" borderId="0" xfId="0" applyFont="1" applyAlignment="1">
      <alignment vertical="center"/>
    </xf>
    <xf numFmtId="166" fontId="0" fillId="2" borderId="0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8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5" fontId="0" fillId="0" borderId="0" xfId="0" applyNumberFormat="1" applyFont="1" applyFill="1" applyBorder="1"/>
    <xf numFmtId="5" fontId="0" fillId="0" borderId="0" xfId="0" applyNumberFormat="1"/>
    <xf numFmtId="0" fontId="10" fillId="0" borderId="0" xfId="0" pivotButton="1" applyFont="1"/>
    <xf numFmtId="0" fontId="10" fillId="0" borderId="0" xfId="0" applyFon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170" fontId="0" fillId="2" borderId="0" xfId="0" applyNumberFormat="1" applyFill="1" applyBorder="1"/>
    <xf numFmtId="170" fontId="6" fillId="2" borderId="0" xfId="0" applyNumberFormat="1" applyFont="1" applyFill="1" applyBorder="1"/>
    <xf numFmtId="170" fontId="0" fillId="2" borderId="0" xfId="0" applyNumberFormat="1" applyFill="1" applyBorder="1" applyAlignment="1">
      <alignment vertical="center"/>
    </xf>
    <xf numFmtId="170" fontId="0" fillId="2" borderId="5" xfId="0" applyNumberFormat="1" applyFill="1" applyBorder="1" applyAlignment="1">
      <alignment vertical="center"/>
    </xf>
    <xf numFmtId="170" fontId="1" fillId="2" borderId="1" xfId="1" applyNumberFormat="1" applyFill="1" applyBorder="1" applyAlignment="1">
      <alignment vertical="center"/>
    </xf>
  </cellXfs>
  <cellStyles count="3">
    <cellStyle name="Ana Başlık" xfId="1" builtinId="15"/>
    <cellStyle name="Başlık 1" xfId="2" builtinId="16" customBuiltin="1"/>
    <cellStyle name="Normal" xfId="0" builtinId="0" customBuiltin="1"/>
  </cellStyles>
  <dxfs count="24">
    <dxf>
      <font>
        <strike/>
        <outline/>
        <shadow/>
        <u val="none"/>
        <vertAlign val="baseline"/>
        <sz val="10"/>
        <color theme="1"/>
        <name val="Cambria"/>
        <scheme val="major"/>
      </font>
    </dxf>
    <dxf>
      <font>
        <name val="Cambria"/>
        <scheme val="major"/>
      </font>
    </dxf>
    <dxf>
      <font>
        <name val="Cambria"/>
        <scheme val="major"/>
      </font>
    </dxf>
    <dxf>
      <numFmt numFmtId="165" formatCode="&quot;$&quot;#,##0_);[Red]\(&quot;$&quot;#,##0\)"/>
    </dxf>
    <dxf>
      <numFmt numFmtId="164" formatCode="&quot;$&quot;#,##0_);\(&quot;$&quot;#,##0\)"/>
    </dxf>
    <dxf>
      <numFmt numFmtId="9" formatCode="#,##0\ &quot;TL&quot;;\-#,##0\ &quot;TL&quot;"/>
    </dxf>
    <dxf>
      <numFmt numFmtId="164" formatCode="&quot;$&quot;#,##0_);\(&quot;$&quot;#,##0\)"/>
    </dxf>
    <dxf>
      <numFmt numFmtId="9" formatCode="#,##0\ &quot;TL&quot;;\-#,##0\ &quot;TL&quot;"/>
    </dxf>
    <dxf>
      <numFmt numFmtId="164" formatCode="&quot;$&quot;#,##0_);\(&quot;$&quot;#,##0\)"/>
    </dxf>
    <dxf>
      <numFmt numFmtId="9" formatCode="#,##0\ &quot;TL&quot;;\-#,##0\ &quot;TL&quot;"/>
    </dxf>
    <dxf>
      <font>
        <strike/>
        <outline/>
        <shadow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9" formatCode="#,##0\ &quot;TL&quot;;\-#,##0\ &quot;TL&quot;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23"/>
      <tableStyleElement type="headerRow" dxfId="22"/>
    </tableStyle>
    <tableStyle name="Family Budget PivotTable" table="0" count="5">
      <tableStyleElement type="wholeTable" dxfId="21"/>
      <tableStyleElement type="headerRow" dxfId="20"/>
      <tableStyleElement type="totalRow" dxfId="19"/>
      <tableStyleElement type="firstRowStripe" dxfId="18"/>
      <tableStyleElement type="pageFieldLabels" dxfId="17"/>
    </tableStyle>
    <tableStyle name="Family Budget Table Style" pivot="0" count="4">
      <tableStyleElement type="wholeTable" dxfId="16"/>
      <tableStyleElement type="headerRow" dxfId="15"/>
      <tableStyleElement type="totalRow" dxfId="14"/>
      <tableStyleElement type="firstRowStripe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[Family budget_TP103458069.xltx]Ek Veriler!BütçeÖzeti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r-T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r-T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'Ek Veriler'!$C$2</c:f>
              <c:strCache>
                <c:ptCount val="1"/>
                <c:pt idx="0">
                  <c:v>Toplam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'Ek Veriler'!$B$3:$B$15</c:f>
              <c:strCache>
                <c:ptCount val="12"/>
                <c:pt idx="0">
                  <c:v>Çocuklar</c:v>
                </c:pt>
                <c:pt idx="1">
                  <c:v>Eğlence</c:v>
                </c:pt>
                <c:pt idx="2">
                  <c:v>Yiyecek</c:v>
                </c:pt>
                <c:pt idx="3">
                  <c:v>Hediyeler ve Bağışlar</c:v>
                </c:pt>
                <c:pt idx="4">
                  <c:v>Ev Giderleri</c:v>
                </c:pt>
                <c:pt idx="5">
                  <c:v>Sigorta</c:v>
                </c:pt>
                <c:pt idx="6">
                  <c:v>Krediler</c:v>
                </c:pt>
                <c:pt idx="7">
                  <c:v>Kişisel Bakım</c:v>
                </c:pt>
                <c:pt idx="8">
                  <c:v>Evcil Hayvanlar</c:v>
                </c:pt>
                <c:pt idx="9">
                  <c:v>Tasarruflar veya Yatırımlar</c:v>
                </c:pt>
                <c:pt idx="10">
                  <c:v>Vergiler</c:v>
                </c:pt>
                <c:pt idx="11">
                  <c:v>Ulaşım</c:v>
                </c:pt>
              </c:strCache>
            </c:strRef>
          </c:cat>
          <c:val>
            <c:numRef>
              <c:f>'Ek Veriler'!$C$3:$C$15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Ayl&#305;k Harcamala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yl&#305;k B&#252;t&#231;e Rapor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Harcamaları Girin" descr="&quot;&quot;" title="Enter Expenses button">
          <a:hlinkClick xmlns:r="http://schemas.openxmlformats.org/officeDocument/2006/relationships" r:id="rId1" tooltip="Harcamaları görüntülemek veya girmek için tıklatın"/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Harcamaları Girin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 macro="">
      <xdr:nvGraphicFramePr>
        <xdr:cNvPr id="7" name="BütçeyeGenelBakış" descr="Pie chart showing percentage of expenses by category" title="Budget Overview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 macro="">
      <xdr:nvCxnSpPr>
        <xdr:cNvPr id="8" name="Sayfa Bölücü" title="Sayfa Bölücü"/>
        <xdr:cNvCxnSpPr/>
      </xdr:nvCxnSpPr>
      <xdr:spPr>
        <a:xfrm>
          <a:off x="6265329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261408</xdr:colOff>
      <xdr:row>1</xdr:row>
      <xdr:rowOff>25401</xdr:rowOff>
    </xdr:from>
    <xdr:to>
      <xdr:col>12</xdr:col>
      <xdr:colOff>772583</xdr:colOff>
      <xdr:row>6</xdr:row>
      <xdr:rowOff>21166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" descr="Click an item in the Slicer to filter the PivotTable below by the selected category. To select multiple categories, hold the Ctrl key." title="Category Slice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99741" y="797984"/>
              <a:ext cx="6522509" cy="1149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Bütçe Raporu" descr="&quot;&quot;" title="Budget Report button">
          <a:hlinkClick xmlns:r="http://schemas.openxmlformats.org/officeDocument/2006/relationships" r:id="rId1" tooltip="Bütçe Raporu'nu görüntülemek için tıklatın"/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Bütçe Raporu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ullanıcısı" refreshedDate="41233.400352314813" createdVersion="5" refreshedVersion="5" minRefreshableVersion="3" recordCount="59">
  <cacheSource type="worksheet">
    <worksheetSource name="BütçeAyrıntıları"/>
  </cacheSource>
  <cacheFields count="6">
    <cacheField name="Açıklama" numFmtId="0">
      <sharedItems count="56">
        <s v="Ders dışı etkinlikler"/>
        <s v="Tıbbi"/>
        <s v="Okul Gereçleri"/>
        <s v="Okul Ücreti"/>
        <s v="Konser"/>
        <s v="Tiyatro"/>
        <s v="Sinema"/>
        <s v="Müzik (CD'ler, Internet'ten indirilenler vb.)"/>
        <s v="Spor Etkinlikleri"/>
        <s v="Video/DVD (Satın Alma)"/>
        <s v="Video/DVD (Kiralama)"/>
        <s v="Dışarıda Yemek"/>
        <s v="Bakkaliye"/>
        <s v="Bağış 1"/>
        <s v="Bağış 2"/>
        <s v="Hediye 1"/>
        <s v="Hediye 2"/>
        <s v="Kablo/Uydu"/>
        <s v="Elektrik"/>
        <s v="Gaz"/>
        <s v="Ev Temizleme Hizmeti"/>
        <s v="Bakım"/>
        <s v="Ev Kredisi veya Kira"/>
        <s v="Doğal Gaz/Akaryakıt"/>
        <s v="Çevrimiçi/Internet Hizmeti"/>
        <s v="Telefon (Cep)"/>
        <s v="Telefon (Ev)"/>
        <s v="Sarf Malzemeleri"/>
        <s v="Atık Toplama ve Geri Dönüşüm"/>
        <s v="Su ve Kanalizasyon"/>
        <s v="Sağlık"/>
        <s v="Ev"/>
        <s v="Yaşam"/>
        <s v="Kredi Kartı 1"/>
        <s v="Kredi Kartı 2"/>
        <s v="Kredi Kartı 3"/>
        <s v="Kişisel"/>
        <s v="Öğrenci"/>
        <s v="Giyim"/>
        <s v="Kuru Temizleme"/>
        <s v="Saç/Tırnak Bakımı"/>
        <s v="Sağlık Kulübü"/>
        <s v="Yiyecek"/>
        <s v="Hayvan kuaförü"/>
        <s v="Oyuncaklar"/>
        <s v="Yatırım hesabı"/>
        <s v="Emeklilik hesabı"/>
        <s v="Emlak Vergisi"/>
        <s v="Yerel"/>
        <s v="Devlet"/>
        <s v="Otobüs/Taksi ücreti"/>
        <s v="Yakıt"/>
        <s v="Sigorta"/>
        <s v="Ruhsat "/>
        <s v="Otopark ücretleri"/>
        <s v="Araç ödemesi"/>
      </sharedItems>
    </cacheField>
    <cacheField name="Kategori" numFmtId="0">
      <sharedItems count="12">
        <s v="Çocuklar"/>
        <s v="Eğlence"/>
        <s v="Yiyecek"/>
        <s v="Hediyeler ve Bağışlar"/>
        <s v="Ev Giderleri"/>
        <s v="Sigorta"/>
        <s v="Krediler"/>
        <s v="Kişisel Bakım"/>
        <s v="Evcil Hayvanlar"/>
        <s v="Tasarruflar veya Yatırımlar"/>
        <s v="Vergiler"/>
        <s v="Ulaşım"/>
      </sharedItems>
    </cacheField>
    <cacheField name="Tahmini Maliyet" numFmtId="5">
      <sharedItems containsString="0" containsBlank="1" containsNumber="1" containsInteger="1" minValue="0" maxValue="1700"/>
    </cacheField>
    <cacheField name="Fiili Maliyet" numFmtId="5">
      <sharedItems containsString="0" containsBlank="1" containsNumber="1" containsInteger="1" minValue="20" maxValue="1700"/>
    </cacheField>
    <cacheField name="Fark" numFmtId="5">
      <sharedItems containsSemiMixedTypes="0" containsString="0" containsNumber="1" containsInteger="1" minValue="-200" maxValue="200"/>
    </cacheField>
    <cacheField name="Fiili Maliyet Özeti" numFmtId="16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SummaryPivotTable" cacheId="4" applyNumberFormats="0" applyBorderFormats="0" applyFontFormats="0" applyPatternFormats="0" applyAlignmentFormats="0" applyWidthHeightFormats="1" dataCaption="Değerler" updatedVersion="5" minRefreshableVersion="3" itemPrintTitles="1" createdVersion="4" indent="0" outline="1" outlineData="1" multipleFieldFilters="0" rowHeaderCaption="Kategori">
  <location ref="J9:M34" firstHeaderRow="0" firstDataRow="1" firstDataCol="1"/>
  <pivotFields count="6">
    <pivotField axis="axisRow" showAll="0" insertBlankRow="1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 insertBlankRow="1"/>
    <pivotField dataField="1" showAll="0" insertBlankRow="1"/>
    <pivotField dataField="1" numFmtId="164" showAll="0" insertBlankRow="1"/>
    <pivotField numFmtId="165" showAll="0" insertBlankRow="1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Tahmini Maliyet" fld="2" baseField="1" baseItem="0"/>
    <dataField name="Toplam Fiili Maliyet" fld="3" baseField="1" baseItem="0"/>
    <dataField name="Toplam Fark" fld="4" baseField="1" baseItem="0"/>
  </dataFields>
  <formats count="1">
    <format dxfId="12">
      <pivotArea outline="0" collapsedLevelsAreSubtotals="1" fieldPosition="0"/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ütçe Harcamaları PivotTable" altTextSummary="Bütçe Ayrıntıları sayfasında listelenen tüm harcamalar için tahmini maliyet, fiili maliyet ve fark özeti." hideValuesRow="1"/>
    </ext>
  </extLst>
</pivotTableDefinition>
</file>

<file path=xl/pivotTables/pivotTable2.xml><?xml version="1.0" encoding="utf-8"?>
<pivotTableDefinition xmlns="http://schemas.openxmlformats.org/spreadsheetml/2006/main" name="BütçeÖzeti" cacheId="4" applyNumberFormats="0" applyBorderFormats="0" applyFontFormats="0" applyPatternFormats="0" applyAlignmentFormats="0" applyWidthHeightFormats="1" dataCaption="Değerler" updatedVersion="5" minRefreshableVersion="3" itemPrintTitles="1" createdVersion="4" indent="0" outline="1" outlineData="1" multipleFieldFilters="0" chartFormat="2" rowHeaderCaption="Kategori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5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Toplam Fiili Maliyet" fld="3" baseField="1" baseItem="0"/>
  </dataFields>
  <formats count="2">
    <format dxfId="2">
      <pivotArea field="1" type="button" dataOnly="0" labelOnly="1" outline="0" axis="axisRow" fieldPosition="0"/>
    </format>
    <format dxfId="1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ütçe Özeti grafiği için veriler" altTextSummary="Bütçe Ayrıntıları sayfasında tüm fiili maliyetlerin kategoriye göre özeti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Kategori" sourceName="Kategori">
  <pivotTables>
    <pivotTable tabId="4" name="BudgetSummaryPivotTable"/>
  </pivotTables>
  <data>
    <tabular pivotCacheId="3">
      <items count="12">
        <i x="0" s="1"/>
        <i x="1" s="1"/>
        <i x="4" s="1"/>
        <i x="8" s="1"/>
        <i x="3" s="1"/>
        <i x="7" s="1"/>
        <i x="6" s="1"/>
        <i x="5" s="1"/>
        <i x="9" s="1"/>
        <i x="11" s="1"/>
        <i x="10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" cache="Dilimleyici_Kategori" caption="Birden fazla kategori seçmek için Ctrl tuşunu basılı tutun" columnCount="4" rowHeight="225425"/>
</slicers>
</file>

<file path=xl/tables/table1.xml><?xml version="1.0" encoding="utf-8"?>
<table xmlns="http://schemas.openxmlformats.org/spreadsheetml/2006/main" id="1" name="BütçeAyrıntıları" displayName="BütçeAyrıntıları" ref="B2:G62" totalsRowCount="1" headerRowDxfId="10">
  <autoFilter ref="B2:G61"/>
  <sortState ref="B2:G60">
    <sortCondition ref="C2:C60"/>
    <sortCondition ref="B2:B60"/>
  </sortState>
  <tableColumns count="6">
    <tableColumn id="2" name="Açıklama" totalsRowLabel="Toplam"/>
    <tableColumn id="1" name="Kategori"/>
    <tableColumn id="3" name="Tahmini Maliyet" totalsRowFunction="sum" dataDxfId="9" totalsRowDxfId="8"/>
    <tableColumn id="4" name="Fiili Maliyet" totalsRowFunction="sum" dataDxfId="7" totalsRowDxfId="6"/>
    <tableColumn id="5" name="Fark" totalsRowFunction="sum" dataDxfId="5" totalsRowDxfId="4">
      <calculatedColumnFormula>BütçeAyrıntıları[[#This Row],[Tahmini Maliyet]]-BütçeAyrıntıları[[#This Row],[Fiili Maliyet]]</calculatedColumnFormula>
    </tableColumn>
    <tableColumn id="6" name="Fiili Maliyet Özeti" totalsRowDxfId="3">
      <calculatedColumnFormula>BütçeAyrıntıları[[#This Row],[Fiili Maliyet]]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Aylık Harcamalar tablosu" altTextSummary="Kategoriye göre aylık harcamalar listesi. Tahmini ve fiili maliyetleri içerir ve farkı hesaplar."/>
    </ext>
  </extLst>
</table>
</file>

<file path=xl/tables/table2.xml><?xml version="1.0" encoding="utf-8"?>
<table xmlns="http://schemas.openxmlformats.org/spreadsheetml/2006/main" id="2" name="BütçeKategorisiArama" displayName="BütçeKategorisiArama" ref="E2:E14" totalsRowShown="0" headerRowDxfId="0">
  <autoFilter ref="E2:E14"/>
  <sortState ref="E2:E13">
    <sortCondition ref="E1:E13"/>
  </sortState>
  <tableColumns count="1">
    <tableColumn id="1" name="Bütçe Kategorisi Arama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ütçe Kategorisi Arama tablosu" altTextSummary="Bütçe Ayrıntıları sayfasında Kategori açılan menüsünde bulunan kategorilerin listesi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258"/>
  <sheetViews>
    <sheetView showGridLines="0" tabSelected="1" zoomScale="90" zoomScaleNormal="90" workbookViewId="0"/>
  </sheetViews>
  <sheetFormatPr defaultRowHeight="13.5" x14ac:dyDescent="0.25"/>
  <cols>
    <col min="1" max="1" width="2" style="10" customWidth="1"/>
    <col min="2" max="2" width="19.5" style="10" customWidth="1"/>
    <col min="3" max="3" width="14.25" style="10" customWidth="1"/>
    <col min="4" max="4" width="11.5" style="10" customWidth="1"/>
    <col min="5" max="5" width="2" style="10" customWidth="1"/>
    <col min="6" max="6" width="15.5" style="10" customWidth="1"/>
    <col min="7" max="7" width="11.75" style="10" customWidth="1"/>
    <col min="8" max="8" width="4" style="10" customWidth="1"/>
    <col min="9" max="9" width="3.625" style="10" customWidth="1"/>
    <col min="10" max="10" width="36.375" style="10" customWidth="1"/>
    <col min="11" max="11" width="21.25" style="10" bestFit="1" customWidth="1"/>
    <col min="12" max="12" width="17.625" style="10" bestFit="1" customWidth="1"/>
    <col min="13" max="13" width="14.625" style="10" customWidth="1"/>
    <col min="14" max="14" width="3.625" style="10" customWidth="1"/>
    <col min="15" max="16384" width="9" style="10"/>
  </cols>
  <sheetData>
    <row r="1" spans="1:14" ht="60.75" customHeight="1" x14ac:dyDescent="0.25">
      <c r="B1" s="11" t="s">
        <v>81</v>
      </c>
      <c r="C1" s="12"/>
      <c r="D1" s="12"/>
      <c r="E1" s="12"/>
      <c r="F1" s="13"/>
      <c r="G1" s="13"/>
      <c r="H1" s="13"/>
      <c r="I1" s="15"/>
      <c r="J1" s="11" t="s">
        <v>82</v>
      </c>
      <c r="K1" s="11"/>
      <c r="L1" s="11"/>
      <c r="M1" s="11"/>
    </row>
    <row r="2" spans="1:14" ht="30.75" customHeight="1" x14ac:dyDescent="0.25">
      <c r="A2" s="16"/>
      <c r="B2" s="17" t="s">
        <v>80</v>
      </c>
      <c r="D2" s="18"/>
      <c r="E2" s="19"/>
      <c r="H2" s="18"/>
      <c r="J2" s="21"/>
      <c r="K2" s="21"/>
      <c r="L2" s="21"/>
      <c r="M2" s="21"/>
    </row>
    <row r="3" spans="1:14" ht="15" customHeight="1" x14ac:dyDescent="0.25">
      <c r="A3" s="16"/>
      <c r="B3" s="22" t="s">
        <v>88</v>
      </c>
      <c r="C3" s="41" t="s">
        <v>89</v>
      </c>
      <c r="E3" s="18"/>
      <c r="G3" s="55">
        <f>D17-SUM(BütçeAyrıntıları[Tahmini Maliyet])</f>
        <v>1585</v>
      </c>
      <c r="H3" s="18"/>
      <c r="J3" s="21"/>
      <c r="K3" s="21"/>
      <c r="L3" s="21"/>
      <c r="M3" s="21"/>
    </row>
    <row r="4" spans="1:14" ht="15" customHeight="1" x14ac:dyDescent="0.25">
      <c r="A4" s="16"/>
      <c r="B4" s="22" t="s">
        <v>85</v>
      </c>
      <c r="C4" s="41" t="s">
        <v>86</v>
      </c>
      <c r="E4" s="18"/>
      <c r="G4" s="55">
        <f>D11-SUM(BütçeAyrıntıları[Fiili Maliyet])</f>
        <v>1740</v>
      </c>
      <c r="H4" s="18"/>
      <c r="J4" s="21"/>
      <c r="K4" s="21"/>
      <c r="L4" s="21"/>
      <c r="M4" s="21"/>
    </row>
    <row r="5" spans="1:14" ht="15" customHeight="1" x14ac:dyDescent="0.25">
      <c r="B5" s="22" t="s">
        <v>4</v>
      </c>
      <c r="C5" s="41" t="s">
        <v>87</v>
      </c>
      <c r="E5" s="18"/>
      <c r="G5" s="55">
        <f>G4-G3</f>
        <v>155</v>
      </c>
      <c r="H5" s="23"/>
      <c r="J5" s="21"/>
      <c r="K5" s="21"/>
      <c r="L5" s="21"/>
      <c r="M5" s="21"/>
    </row>
    <row r="6" spans="1:14" ht="15" customHeight="1" x14ac:dyDescent="0.25">
      <c r="B6" s="24"/>
      <c r="C6" s="12"/>
      <c r="D6" s="25"/>
      <c r="E6" s="12"/>
      <c r="F6" s="12"/>
      <c r="G6" s="12"/>
      <c r="H6" s="25"/>
      <c r="J6" s="21"/>
      <c r="K6" s="21"/>
      <c r="L6" s="21"/>
      <c r="M6" s="21"/>
    </row>
    <row r="7" spans="1:14" ht="30" customHeight="1" x14ac:dyDescent="0.25">
      <c r="A7" s="18"/>
      <c r="B7" s="26" t="s">
        <v>78</v>
      </c>
      <c r="C7" s="19"/>
      <c r="D7" s="27"/>
      <c r="E7" s="28"/>
      <c r="F7" s="26" t="s">
        <v>79</v>
      </c>
      <c r="G7" s="29"/>
      <c r="H7" s="19"/>
      <c r="J7" s="45" t="s">
        <v>94</v>
      </c>
      <c r="K7" s="44"/>
      <c r="L7" s="44"/>
      <c r="M7" s="44"/>
    </row>
    <row r="8" spans="1:14" ht="15" customHeight="1" x14ac:dyDescent="0.25">
      <c r="A8" s="18"/>
      <c r="B8" s="50" t="s">
        <v>83</v>
      </c>
      <c r="C8" s="18" t="s">
        <v>50</v>
      </c>
      <c r="D8" s="55">
        <v>5800</v>
      </c>
      <c r="E8" s="30"/>
      <c r="F8" s="51" t="s">
        <v>83</v>
      </c>
      <c r="G8" s="57">
        <f>SUM(BütçeAyrıntıları[Fiili Maliyet])</f>
        <v>7860</v>
      </c>
      <c r="H8" s="18"/>
      <c r="J8" s="43"/>
      <c r="K8" s="43"/>
      <c r="L8" s="43"/>
      <c r="M8" s="18"/>
      <c r="N8"/>
    </row>
    <row r="9" spans="1:14" ht="15" customHeight="1" x14ac:dyDescent="0.25">
      <c r="A9" s="18"/>
      <c r="B9" s="50"/>
      <c r="C9" s="18" t="s">
        <v>73</v>
      </c>
      <c r="D9" s="55">
        <v>2300</v>
      </c>
      <c r="E9" s="30"/>
      <c r="F9" s="51"/>
      <c r="G9" s="57"/>
      <c r="H9" s="18"/>
      <c r="J9" s="42" t="s">
        <v>0</v>
      </c>
      <c r="K9" t="s">
        <v>96</v>
      </c>
      <c r="L9" t="s">
        <v>97</v>
      </c>
      <c r="M9" t="s">
        <v>95</v>
      </c>
      <c r="N9"/>
    </row>
    <row r="10" spans="1:14" ht="15" customHeight="1" x14ac:dyDescent="0.25">
      <c r="A10" s="18"/>
      <c r="B10" s="50"/>
      <c r="C10" s="18" t="s">
        <v>51</v>
      </c>
      <c r="D10" s="55">
        <v>1500</v>
      </c>
      <c r="E10" s="30"/>
      <c r="F10" s="51"/>
      <c r="G10" s="57"/>
      <c r="H10" s="39"/>
      <c r="J10" s="1" t="s">
        <v>72</v>
      </c>
      <c r="K10" s="47">
        <v>140</v>
      </c>
      <c r="L10" s="47">
        <v>140</v>
      </c>
      <c r="M10" s="47">
        <v>0</v>
      </c>
    </row>
    <row r="11" spans="1:14" ht="15" customHeight="1" x14ac:dyDescent="0.25">
      <c r="A11" s="18"/>
      <c r="B11" s="50"/>
      <c r="C11" s="31" t="s">
        <v>52</v>
      </c>
      <c r="D11" s="56">
        <f>SUM(D8:D10)</f>
        <v>9600</v>
      </c>
      <c r="E11" s="30"/>
      <c r="F11" s="51"/>
      <c r="G11" s="57"/>
      <c r="H11" s="39"/>
      <c r="J11" s="1"/>
      <c r="K11" s="47"/>
      <c r="L11" s="47"/>
      <c r="M11" s="47"/>
    </row>
    <row r="12" spans="1:14" ht="15" customHeight="1" x14ac:dyDescent="0.25">
      <c r="A12" s="18"/>
      <c r="B12" s="32"/>
      <c r="C12" s="12"/>
      <c r="D12" s="12"/>
      <c r="E12" s="33"/>
      <c r="F12" s="34"/>
      <c r="G12" s="35"/>
      <c r="H12" s="12"/>
      <c r="J12" s="1" t="s">
        <v>25</v>
      </c>
      <c r="K12" s="47">
        <v>400</v>
      </c>
      <c r="L12" s="47">
        <v>358</v>
      </c>
      <c r="M12" s="47">
        <v>42</v>
      </c>
    </row>
    <row r="13" spans="1:14" ht="15" customHeight="1" x14ac:dyDescent="0.25">
      <c r="A13" s="18"/>
      <c r="B13" s="53" t="s">
        <v>84</v>
      </c>
      <c r="C13" s="18"/>
      <c r="D13" s="18"/>
      <c r="E13" s="30"/>
      <c r="F13" s="52" t="s">
        <v>84</v>
      </c>
      <c r="G13" s="58">
        <f>SUM(BütçeAyrıntıları[Tahmini Maliyet])</f>
        <v>7915</v>
      </c>
      <c r="H13" s="18"/>
      <c r="J13" s="1"/>
      <c r="K13" s="47"/>
      <c r="L13" s="47"/>
      <c r="M13" s="47"/>
    </row>
    <row r="14" spans="1:14" ht="15" customHeight="1" x14ac:dyDescent="0.25">
      <c r="A14" s="18"/>
      <c r="B14" s="54"/>
      <c r="C14" s="18" t="s">
        <v>50</v>
      </c>
      <c r="D14" s="55">
        <v>6000</v>
      </c>
      <c r="E14" s="30"/>
      <c r="F14" s="51"/>
      <c r="G14" s="57"/>
      <c r="H14" s="18"/>
      <c r="J14" s="1" t="s">
        <v>19</v>
      </c>
      <c r="K14" s="47">
        <v>1100</v>
      </c>
      <c r="L14" s="47">
        <v>1320</v>
      </c>
      <c r="M14" s="47">
        <v>-220</v>
      </c>
    </row>
    <row r="15" spans="1:14" ht="15" customHeight="1" x14ac:dyDescent="0.25">
      <c r="A15" s="18"/>
      <c r="B15" s="54"/>
      <c r="C15" s="18" t="s">
        <v>73</v>
      </c>
      <c r="D15" s="55">
        <v>1000</v>
      </c>
      <c r="E15" s="30"/>
      <c r="F15" s="51"/>
      <c r="G15" s="57"/>
      <c r="H15" s="39"/>
      <c r="J15" s="1"/>
      <c r="K15" s="47"/>
      <c r="L15" s="47"/>
      <c r="M15" s="47"/>
    </row>
    <row r="16" spans="1:14" ht="15" customHeight="1" x14ac:dyDescent="0.25">
      <c r="A16" s="18"/>
      <c r="B16" s="54"/>
      <c r="C16" s="18" t="s">
        <v>51</v>
      </c>
      <c r="D16" s="55">
        <v>2500</v>
      </c>
      <c r="E16" s="30"/>
      <c r="F16" s="51"/>
      <c r="G16" s="57"/>
      <c r="H16" s="39"/>
      <c r="J16" s="1" t="s">
        <v>30</v>
      </c>
      <c r="K16" s="47">
        <v>100</v>
      </c>
      <c r="L16" s="47">
        <v>125</v>
      </c>
      <c r="M16" s="47">
        <v>-25</v>
      </c>
    </row>
    <row r="17" spans="1:13" ht="15" customHeight="1" x14ac:dyDescent="0.25">
      <c r="A17" s="18"/>
      <c r="B17" s="54"/>
      <c r="C17" s="31" t="s">
        <v>52</v>
      </c>
      <c r="D17" s="56">
        <f>SUM(D14:D16)</f>
        <v>9500</v>
      </c>
      <c r="E17" s="20"/>
      <c r="F17" s="51"/>
      <c r="G17" s="57"/>
      <c r="H17" s="40"/>
      <c r="J17" s="1"/>
      <c r="K17" s="47"/>
      <c r="L17" s="47"/>
      <c r="M17" s="47"/>
    </row>
    <row r="18" spans="1:13" ht="15" customHeight="1" x14ac:dyDescent="0.25">
      <c r="A18" s="18"/>
      <c r="B18" s="36"/>
      <c r="C18" s="13"/>
      <c r="D18" s="59"/>
      <c r="E18" s="14"/>
      <c r="F18" s="34"/>
      <c r="G18" s="35"/>
      <c r="H18" s="13"/>
      <c r="J18" s="1" t="s">
        <v>5</v>
      </c>
      <c r="K18" s="47">
        <v>2830</v>
      </c>
      <c r="L18" s="47">
        <v>2702</v>
      </c>
      <c r="M18" s="47">
        <v>128</v>
      </c>
    </row>
    <row r="19" spans="1:13" ht="15" customHeight="1" x14ac:dyDescent="0.25">
      <c r="H19" s="18"/>
      <c r="J19" s="1"/>
      <c r="K19" s="47"/>
      <c r="L19" s="47"/>
      <c r="M19" s="47"/>
    </row>
    <row r="20" spans="1:13" ht="15" customHeight="1" x14ac:dyDescent="0.25">
      <c r="E20" s="37"/>
      <c r="H20" s="18"/>
      <c r="J20" s="1" t="s">
        <v>15</v>
      </c>
      <c r="K20" s="47">
        <v>900</v>
      </c>
      <c r="L20" s="47">
        <v>900</v>
      </c>
      <c r="M20" s="47">
        <v>0</v>
      </c>
    </row>
    <row r="21" spans="1:13" ht="15" customHeight="1" x14ac:dyDescent="0.25">
      <c r="E21" s="37"/>
      <c r="H21" s="18"/>
      <c r="J21" s="1"/>
      <c r="K21" s="47"/>
      <c r="L21" s="47"/>
      <c r="M21" s="47"/>
    </row>
    <row r="22" spans="1:13" ht="15" customHeight="1" x14ac:dyDescent="0.25">
      <c r="E22" s="37"/>
      <c r="H22" s="18"/>
      <c r="J22" s="1" t="s">
        <v>40</v>
      </c>
      <c r="K22" s="47">
        <v>200</v>
      </c>
      <c r="L22" s="47">
        <v>200</v>
      </c>
      <c r="M22" s="47">
        <v>0</v>
      </c>
    </row>
    <row r="23" spans="1:13" ht="15" customHeight="1" x14ac:dyDescent="0.25">
      <c r="E23" s="37"/>
      <c r="H23" s="18"/>
      <c r="J23" s="1"/>
      <c r="K23" s="47"/>
      <c r="L23" s="47"/>
      <c r="M23" s="47"/>
    </row>
    <row r="24" spans="1:13" ht="15" customHeight="1" x14ac:dyDescent="0.25">
      <c r="E24" s="37"/>
      <c r="H24" s="18"/>
      <c r="J24" s="1" t="s">
        <v>35</v>
      </c>
      <c r="K24" s="47">
        <v>150</v>
      </c>
      <c r="L24" s="47">
        <v>140</v>
      </c>
      <c r="M24" s="47">
        <v>10</v>
      </c>
    </row>
    <row r="25" spans="1:13" ht="15" customHeight="1" x14ac:dyDescent="0.25">
      <c r="E25" s="37"/>
      <c r="H25" s="18"/>
      <c r="J25" s="1"/>
      <c r="K25" s="47"/>
      <c r="L25" s="47"/>
      <c r="M25" s="47"/>
    </row>
    <row r="26" spans="1:13" ht="15" customHeight="1" x14ac:dyDescent="0.25">
      <c r="E26" s="37"/>
      <c r="H26" s="18"/>
      <c r="J26" s="1" t="s">
        <v>33</v>
      </c>
      <c r="K26" s="47">
        <v>170</v>
      </c>
      <c r="L26" s="47">
        <v>100</v>
      </c>
      <c r="M26" s="47">
        <v>70</v>
      </c>
    </row>
    <row r="27" spans="1:13" ht="15" customHeight="1" x14ac:dyDescent="0.25">
      <c r="E27" s="37"/>
      <c r="H27" s="18"/>
      <c r="J27" s="1"/>
      <c r="K27" s="47"/>
      <c r="L27" s="47"/>
      <c r="M27" s="47"/>
    </row>
    <row r="28" spans="1:13" ht="15" customHeight="1" x14ac:dyDescent="0.25">
      <c r="E28" s="37"/>
      <c r="H28" s="18"/>
      <c r="J28" s="1" t="s">
        <v>59</v>
      </c>
      <c r="K28" s="47">
        <v>200</v>
      </c>
      <c r="L28" s="47">
        <v>200</v>
      </c>
      <c r="M28" s="47">
        <v>0</v>
      </c>
    </row>
    <row r="29" spans="1:13" ht="15" customHeight="1" x14ac:dyDescent="0.25">
      <c r="E29" s="37"/>
      <c r="H29" s="18"/>
      <c r="J29" s="1"/>
      <c r="K29" s="47"/>
      <c r="L29" s="47"/>
      <c r="M29" s="47"/>
    </row>
    <row r="30" spans="1:13" ht="15" customHeight="1" x14ac:dyDescent="0.25">
      <c r="E30" s="37"/>
      <c r="H30" s="18"/>
      <c r="J30" s="1" t="s">
        <v>46</v>
      </c>
      <c r="K30" s="47">
        <v>300</v>
      </c>
      <c r="L30" s="47">
        <v>300</v>
      </c>
      <c r="M30" s="47">
        <v>0</v>
      </c>
    </row>
    <row r="31" spans="1:13" ht="15" customHeight="1" x14ac:dyDescent="0.25">
      <c r="E31" s="37"/>
      <c r="H31" s="18"/>
      <c r="J31" s="1"/>
      <c r="K31" s="47"/>
      <c r="L31" s="47"/>
      <c r="M31" s="47"/>
    </row>
    <row r="32" spans="1:13" ht="15" customHeight="1" x14ac:dyDescent="0.25">
      <c r="E32" s="37"/>
      <c r="H32" s="18"/>
      <c r="J32" s="1" t="s">
        <v>12</v>
      </c>
      <c r="K32" s="47">
        <v>1425</v>
      </c>
      <c r="L32" s="47">
        <v>1375</v>
      </c>
      <c r="M32" s="47">
        <v>50</v>
      </c>
    </row>
    <row r="33" spans="5:13" ht="15" customHeight="1" x14ac:dyDescent="0.25">
      <c r="E33" s="37"/>
      <c r="H33" s="18"/>
      <c r="J33" s="1"/>
      <c r="K33" s="47"/>
      <c r="L33" s="47"/>
      <c r="M33" s="47"/>
    </row>
    <row r="34" spans="5:13" ht="15" customHeight="1" x14ac:dyDescent="0.25">
      <c r="E34" s="37"/>
      <c r="H34" s="18"/>
      <c r="J34" s="1" t="s">
        <v>22</v>
      </c>
      <c r="K34" s="47">
        <v>7915</v>
      </c>
      <c r="L34" s="47">
        <v>7860</v>
      </c>
      <c r="M34" s="47">
        <v>55</v>
      </c>
    </row>
    <row r="35" spans="5:13" ht="15" customHeight="1" x14ac:dyDescent="0.25">
      <c r="E35" s="37"/>
      <c r="H35" s="18"/>
      <c r="J35"/>
      <c r="K35"/>
      <c r="L35"/>
      <c r="M35"/>
    </row>
    <row r="36" spans="5:13" x14ac:dyDescent="0.25">
      <c r="J36"/>
      <c r="K36"/>
      <c r="L36"/>
      <c r="M36"/>
    </row>
    <row r="37" spans="5:13" x14ac:dyDescent="0.25">
      <c r="J37"/>
      <c r="K37"/>
      <c r="L37"/>
      <c r="M37"/>
    </row>
    <row r="38" spans="5:13" x14ac:dyDescent="0.25">
      <c r="J38"/>
      <c r="K38"/>
      <c r="L38"/>
      <c r="M38"/>
    </row>
    <row r="39" spans="5:13" x14ac:dyDescent="0.25">
      <c r="J39"/>
      <c r="K39"/>
      <c r="L39"/>
      <c r="M39"/>
    </row>
    <row r="40" spans="5:13" x14ac:dyDescent="0.25">
      <c r="J40"/>
      <c r="K40"/>
      <c r="L40"/>
      <c r="M40"/>
    </row>
    <row r="41" spans="5:13" x14ac:dyDescent="0.25">
      <c r="J41"/>
      <c r="K41"/>
      <c r="L41"/>
      <c r="M41"/>
    </row>
    <row r="42" spans="5:13" x14ac:dyDescent="0.25">
      <c r="J42"/>
      <c r="K42"/>
      <c r="L42"/>
      <c r="M42"/>
    </row>
    <row r="43" spans="5:13" x14ac:dyDescent="0.25">
      <c r="J43"/>
      <c r="K43"/>
      <c r="L43"/>
      <c r="M43"/>
    </row>
    <row r="44" spans="5:13" x14ac:dyDescent="0.25">
      <c r="J44"/>
      <c r="K44"/>
      <c r="L44"/>
      <c r="M44"/>
    </row>
    <row r="45" spans="5:13" x14ac:dyDescent="0.25">
      <c r="J45"/>
      <c r="K45"/>
      <c r="L45"/>
      <c r="M45"/>
    </row>
    <row r="46" spans="5:13" x14ac:dyDescent="0.25">
      <c r="J46"/>
      <c r="K46"/>
      <c r="L46"/>
      <c r="M46"/>
    </row>
    <row r="47" spans="5:13" x14ac:dyDescent="0.25">
      <c r="J47"/>
      <c r="K47"/>
      <c r="L47"/>
      <c r="M47"/>
    </row>
    <row r="48" spans="5:13" x14ac:dyDescent="0.25">
      <c r="J48"/>
      <c r="K48"/>
      <c r="L48"/>
      <c r="M48"/>
    </row>
    <row r="49" spans="10:13" x14ac:dyDescent="0.25">
      <c r="J49"/>
      <c r="K49"/>
      <c r="L49"/>
      <c r="M49"/>
    </row>
    <row r="50" spans="10:13" x14ac:dyDescent="0.25">
      <c r="J50"/>
      <c r="K50"/>
      <c r="L50"/>
      <c r="M50"/>
    </row>
    <row r="51" spans="10:13" x14ac:dyDescent="0.25">
      <c r="J51"/>
      <c r="K51"/>
      <c r="L51"/>
      <c r="M51"/>
    </row>
    <row r="52" spans="10:13" x14ac:dyDescent="0.25">
      <c r="J52"/>
      <c r="K52"/>
      <c r="L52"/>
      <c r="M52"/>
    </row>
    <row r="53" spans="10:13" x14ac:dyDescent="0.25">
      <c r="J53"/>
      <c r="K53"/>
      <c r="L53"/>
      <c r="M53"/>
    </row>
    <row r="54" spans="10:13" x14ac:dyDescent="0.25">
      <c r="J54"/>
      <c r="K54"/>
      <c r="L54"/>
      <c r="M54"/>
    </row>
    <row r="55" spans="10:13" x14ac:dyDescent="0.25">
      <c r="J55"/>
      <c r="K55"/>
      <c r="L55"/>
      <c r="M55"/>
    </row>
    <row r="56" spans="10:13" x14ac:dyDescent="0.25">
      <c r="J56"/>
      <c r="K56"/>
      <c r="L56"/>
      <c r="M56"/>
    </row>
    <row r="57" spans="10:13" x14ac:dyDescent="0.25">
      <c r="J57"/>
      <c r="K57"/>
      <c r="L57"/>
      <c r="M57"/>
    </row>
    <row r="58" spans="10:13" x14ac:dyDescent="0.25">
      <c r="J58"/>
      <c r="K58"/>
      <c r="L58"/>
      <c r="M58"/>
    </row>
    <row r="59" spans="10:13" x14ac:dyDescent="0.25">
      <c r="J59"/>
      <c r="K59"/>
      <c r="L59"/>
      <c r="M59"/>
    </row>
    <row r="60" spans="10:13" x14ac:dyDescent="0.25">
      <c r="J60"/>
      <c r="K60"/>
      <c r="L60"/>
      <c r="M60"/>
    </row>
    <row r="61" spans="10:13" x14ac:dyDescent="0.25">
      <c r="J61"/>
      <c r="K61"/>
      <c r="L61"/>
      <c r="M61"/>
    </row>
    <row r="62" spans="10:13" x14ac:dyDescent="0.25">
      <c r="J62"/>
      <c r="K62"/>
      <c r="L62"/>
      <c r="M62"/>
    </row>
    <row r="63" spans="10:13" x14ac:dyDescent="0.25">
      <c r="J63"/>
      <c r="K63"/>
      <c r="L63"/>
      <c r="M63"/>
    </row>
    <row r="64" spans="10:13" x14ac:dyDescent="0.25">
      <c r="J64"/>
      <c r="K64"/>
      <c r="L64"/>
      <c r="M64"/>
    </row>
    <row r="65" spans="10:13" x14ac:dyDescent="0.25">
      <c r="J65"/>
      <c r="K65"/>
      <c r="L65"/>
      <c r="M65"/>
    </row>
    <row r="66" spans="10:13" x14ac:dyDescent="0.25">
      <c r="J66"/>
      <c r="K66"/>
      <c r="L66"/>
      <c r="M66"/>
    </row>
    <row r="67" spans="10:13" x14ac:dyDescent="0.25">
      <c r="J67"/>
      <c r="K67"/>
      <c r="L67"/>
      <c r="M67"/>
    </row>
    <row r="68" spans="10:13" x14ac:dyDescent="0.25">
      <c r="J68"/>
      <c r="K68"/>
      <c r="L68"/>
      <c r="M68"/>
    </row>
    <row r="69" spans="10:13" x14ac:dyDescent="0.25">
      <c r="J69"/>
      <c r="K69"/>
      <c r="L69"/>
      <c r="M69"/>
    </row>
    <row r="70" spans="10:13" x14ac:dyDescent="0.25">
      <c r="J70"/>
      <c r="K70"/>
      <c r="L70"/>
      <c r="M70"/>
    </row>
    <row r="71" spans="10:13" x14ac:dyDescent="0.25">
      <c r="J71"/>
      <c r="K71"/>
      <c r="L71"/>
      <c r="M71"/>
    </row>
    <row r="72" spans="10:13" x14ac:dyDescent="0.25">
      <c r="J72"/>
      <c r="K72"/>
      <c r="L72"/>
      <c r="M72"/>
    </row>
    <row r="73" spans="10:13" x14ac:dyDescent="0.25">
      <c r="J73"/>
      <c r="K73"/>
      <c r="L73"/>
      <c r="M73"/>
    </row>
    <row r="74" spans="10:13" x14ac:dyDescent="0.25">
      <c r="J74"/>
      <c r="K74"/>
      <c r="L74"/>
      <c r="M74"/>
    </row>
    <row r="75" spans="10:13" x14ac:dyDescent="0.25">
      <c r="J75"/>
      <c r="K75"/>
      <c r="L75"/>
      <c r="M75"/>
    </row>
    <row r="76" spans="10:13" x14ac:dyDescent="0.25">
      <c r="J76"/>
      <c r="K76"/>
      <c r="L76"/>
      <c r="M76"/>
    </row>
    <row r="77" spans="10:13" x14ac:dyDescent="0.25">
      <c r="J77"/>
      <c r="K77"/>
      <c r="L77"/>
      <c r="M77"/>
    </row>
    <row r="78" spans="10:13" x14ac:dyDescent="0.25">
      <c r="J78"/>
      <c r="K78"/>
      <c r="L78"/>
      <c r="M78"/>
    </row>
    <row r="79" spans="10:13" x14ac:dyDescent="0.25">
      <c r="J79"/>
      <c r="K79"/>
      <c r="L79"/>
      <c r="M79"/>
    </row>
    <row r="80" spans="10:13" x14ac:dyDescent="0.25">
      <c r="J80"/>
      <c r="K80"/>
      <c r="L80"/>
      <c r="M80"/>
    </row>
    <row r="81" spans="10:13" x14ac:dyDescent="0.25">
      <c r="J81"/>
      <c r="K81"/>
      <c r="L81"/>
      <c r="M81"/>
    </row>
    <row r="82" spans="10:13" x14ac:dyDescent="0.25">
      <c r="J82"/>
      <c r="K82"/>
      <c r="L82"/>
      <c r="M82"/>
    </row>
    <row r="83" spans="10:13" x14ac:dyDescent="0.25">
      <c r="J83"/>
      <c r="K83"/>
      <c r="L83"/>
      <c r="M83"/>
    </row>
    <row r="84" spans="10:13" x14ac:dyDescent="0.25">
      <c r="J84"/>
      <c r="K84"/>
      <c r="L84"/>
      <c r="M84"/>
    </row>
    <row r="85" spans="10:13" x14ac:dyDescent="0.25">
      <c r="J85"/>
      <c r="K85"/>
      <c r="L85"/>
      <c r="M85"/>
    </row>
    <row r="86" spans="10:13" x14ac:dyDescent="0.25">
      <c r="J86"/>
      <c r="K86"/>
      <c r="L86"/>
      <c r="M86"/>
    </row>
    <row r="87" spans="10:13" x14ac:dyDescent="0.25">
      <c r="J87"/>
      <c r="K87"/>
      <c r="L87"/>
      <c r="M87"/>
    </row>
    <row r="88" spans="10:13" x14ac:dyDescent="0.25">
      <c r="J88"/>
      <c r="K88"/>
      <c r="L88"/>
      <c r="M88"/>
    </row>
    <row r="89" spans="10:13" x14ac:dyDescent="0.25">
      <c r="J89"/>
      <c r="K89"/>
      <c r="L89"/>
      <c r="M89"/>
    </row>
    <row r="90" spans="10:13" x14ac:dyDescent="0.25">
      <c r="J90"/>
      <c r="K90"/>
      <c r="L90"/>
      <c r="M90"/>
    </row>
    <row r="91" spans="10:13" x14ac:dyDescent="0.25">
      <c r="J91"/>
      <c r="K91"/>
      <c r="L91"/>
      <c r="M91"/>
    </row>
    <row r="92" spans="10:13" x14ac:dyDescent="0.25">
      <c r="J92"/>
      <c r="K92"/>
      <c r="L92"/>
      <c r="M92"/>
    </row>
    <row r="93" spans="10:13" x14ac:dyDescent="0.25">
      <c r="J93"/>
      <c r="K93"/>
      <c r="L93"/>
      <c r="M93"/>
    </row>
    <row r="94" spans="10:13" x14ac:dyDescent="0.25">
      <c r="J94"/>
      <c r="K94"/>
      <c r="L94"/>
    </row>
    <row r="95" spans="10:13" x14ac:dyDescent="0.25">
      <c r="J95"/>
      <c r="K95"/>
      <c r="L95"/>
    </row>
    <row r="96" spans="10:13" x14ac:dyDescent="0.25">
      <c r="J96"/>
      <c r="K96"/>
      <c r="L96"/>
    </row>
    <row r="97" spans="10:12" x14ac:dyDescent="0.25">
      <c r="J97"/>
      <c r="K97"/>
      <c r="L97"/>
    </row>
    <row r="98" spans="10:12" x14ac:dyDescent="0.25">
      <c r="J98"/>
      <c r="K98"/>
      <c r="L98"/>
    </row>
    <row r="99" spans="10:12" x14ac:dyDescent="0.25">
      <c r="J99"/>
      <c r="K99"/>
      <c r="L99"/>
    </row>
    <row r="100" spans="10:12" x14ac:dyDescent="0.25">
      <c r="J100"/>
      <c r="K100"/>
      <c r="L100"/>
    </row>
    <row r="101" spans="10:12" x14ac:dyDescent="0.25">
      <c r="J101"/>
      <c r="K101"/>
      <c r="L101"/>
    </row>
    <row r="102" spans="10:12" x14ac:dyDescent="0.25">
      <c r="J102"/>
      <c r="K102"/>
      <c r="L102"/>
    </row>
    <row r="103" spans="10:12" x14ac:dyDescent="0.25">
      <c r="J103"/>
      <c r="K103"/>
      <c r="L103"/>
    </row>
    <row r="104" spans="10:12" x14ac:dyDescent="0.25">
      <c r="J104"/>
      <c r="K104"/>
      <c r="L104"/>
    </row>
    <row r="105" spans="10:12" x14ac:dyDescent="0.25">
      <c r="J105"/>
      <c r="K105"/>
      <c r="L105"/>
    </row>
    <row r="106" spans="10:12" x14ac:dyDescent="0.25">
      <c r="J106"/>
      <c r="K106"/>
      <c r="L106"/>
    </row>
    <row r="107" spans="10:12" x14ac:dyDescent="0.25">
      <c r="J107"/>
      <c r="K107"/>
      <c r="L107"/>
    </row>
    <row r="108" spans="10:12" x14ac:dyDescent="0.25">
      <c r="J108"/>
      <c r="K108"/>
      <c r="L108"/>
    </row>
    <row r="109" spans="10:12" x14ac:dyDescent="0.25">
      <c r="J109"/>
      <c r="K109"/>
      <c r="L109"/>
    </row>
    <row r="110" spans="10:12" x14ac:dyDescent="0.25">
      <c r="J110"/>
      <c r="K110"/>
      <c r="L110"/>
    </row>
    <row r="111" spans="10:12" x14ac:dyDescent="0.25">
      <c r="J111"/>
      <c r="K111"/>
      <c r="L111"/>
    </row>
    <row r="112" spans="10:12" x14ac:dyDescent="0.25">
      <c r="J112"/>
      <c r="K112"/>
      <c r="L112"/>
    </row>
    <row r="113" spans="10:12" x14ac:dyDescent="0.25">
      <c r="J113"/>
      <c r="K113"/>
      <c r="L113"/>
    </row>
    <row r="114" spans="10:12" x14ac:dyDescent="0.25">
      <c r="J114"/>
      <c r="K114"/>
      <c r="L114"/>
    </row>
    <row r="115" spans="10:12" x14ac:dyDescent="0.25">
      <c r="J115"/>
      <c r="K115"/>
      <c r="L115"/>
    </row>
    <row r="116" spans="10:12" x14ac:dyDescent="0.25">
      <c r="J116"/>
      <c r="K116"/>
      <c r="L116"/>
    </row>
    <row r="117" spans="10:12" x14ac:dyDescent="0.25">
      <c r="J117"/>
      <c r="K117"/>
      <c r="L117"/>
    </row>
    <row r="118" spans="10:12" x14ac:dyDescent="0.25">
      <c r="J118"/>
      <c r="K118"/>
      <c r="L118"/>
    </row>
    <row r="119" spans="10:12" x14ac:dyDescent="0.25">
      <c r="J119"/>
      <c r="K119"/>
      <c r="L119"/>
    </row>
    <row r="120" spans="10:12" x14ac:dyDescent="0.25">
      <c r="J120"/>
      <c r="K120"/>
      <c r="L120"/>
    </row>
    <row r="121" spans="10:12" x14ac:dyDescent="0.25">
      <c r="J121"/>
      <c r="K121"/>
      <c r="L121"/>
    </row>
    <row r="122" spans="10:12" x14ac:dyDescent="0.25">
      <c r="J122"/>
      <c r="K122"/>
      <c r="L122"/>
    </row>
    <row r="123" spans="10:12" x14ac:dyDescent="0.25">
      <c r="J123"/>
      <c r="K123"/>
      <c r="L123"/>
    </row>
    <row r="124" spans="10:12" x14ac:dyDescent="0.25">
      <c r="J124"/>
      <c r="K124"/>
      <c r="L124"/>
    </row>
    <row r="125" spans="10:12" x14ac:dyDescent="0.25">
      <c r="J125"/>
      <c r="K125"/>
      <c r="L125"/>
    </row>
    <row r="126" spans="10:12" x14ac:dyDescent="0.25">
      <c r="J126"/>
      <c r="K126"/>
      <c r="L126"/>
    </row>
    <row r="127" spans="10:12" x14ac:dyDescent="0.25">
      <c r="J127"/>
      <c r="K127"/>
      <c r="L127"/>
    </row>
    <row r="128" spans="10:12" x14ac:dyDescent="0.25">
      <c r="J128"/>
      <c r="K128"/>
      <c r="L128"/>
    </row>
    <row r="129" spans="10:12" x14ac:dyDescent="0.25">
      <c r="J129"/>
      <c r="K129"/>
      <c r="L129"/>
    </row>
    <row r="130" spans="10:12" x14ac:dyDescent="0.25">
      <c r="J130"/>
      <c r="K130"/>
      <c r="L130"/>
    </row>
    <row r="131" spans="10:12" x14ac:dyDescent="0.25">
      <c r="J131"/>
      <c r="K131"/>
      <c r="L131"/>
    </row>
    <row r="132" spans="10:12" x14ac:dyDescent="0.25">
      <c r="J132"/>
      <c r="K132"/>
      <c r="L132"/>
    </row>
    <row r="133" spans="10:12" x14ac:dyDescent="0.25">
      <c r="J133"/>
      <c r="K133"/>
      <c r="L133"/>
    </row>
    <row r="134" spans="10:12" x14ac:dyDescent="0.25">
      <c r="J134"/>
      <c r="K134"/>
      <c r="L134"/>
    </row>
    <row r="135" spans="10:12" x14ac:dyDescent="0.25">
      <c r="J135"/>
      <c r="K135"/>
      <c r="L135"/>
    </row>
    <row r="136" spans="10:12" x14ac:dyDescent="0.25">
      <c r="J136"/>
      <c r="K136"/>
      <c r="L136"/>
    </row>
    <row r="137" spans="10:12" x14ac:dyDescent="0.25">
      <c r="J137"/>
      <c r="K137"/>
      <c r="L137"/>
    </row>
    <row r="138" spans="10:12" x14ac:dyDescent="0.25">
      <c r="J138"/>
      <c r="K138"/>
      <c r="L138"/>
    </row>
    <row r="139" spans="10:12" x14ac:dyDescent="0.25">
      <c r="J139"/>
      <c r="K139"/>
      <c r="L139"/>
    </row>
    <row r="140" spans="10:12" x14ac:dyDescent="0.25">
      <c r="J140"/>
      <c r="K140"/>
      <c r="L140"/>
    </row>
    <row r="141" spans="10:12" x14ac:dyDescent="0.25">
      <c r="J141"/>
      <c r="K141"/>
      <c r="L141"/>
    </row>
    <row r="142" spans="10:12" x14ac:dyDescent="0.25">
      <c r="J142"/>
      <c r="K142"/>
      <c r="L142"/>
    </row>
    <row r="143" spans="10:12" x14ac:dyDescent="0.25">
      <c r="J143"/>
      <c r="K143"/>
      <c r="L143"/>
    </row>
    <row r="144" spans="10:12" x14ac:dyDescent="0.25">
      <c r="J144"/>
      <c r="K144"/>
      <c r="L144"/>
    </row>
    <row r="145" spans="10:12" x14ac:dyDescent="0.25">
      <c r="J145"/>
      <c r="K145"/>
      <c r="L145"/>
    </row>
    <row r="146" spans="10:12" x14ac:dyDescent="0.25">
      <c r="J146"/>
      <c r="K146"/>
      <c r="L146"/>
    </row>
    <row r="147" spans="10:12" x14ac:dyDescent="0.25">
      <c r="J147"/>
      <c r="K147"/>
      <c r="L147"/>
    </row>
    <row r="148" spans="10:12" x14ac:dyDescent="0.25">
      <c r="J148"/>
      <c r="K148"/>
      <c r="L148"/>
    </row>
    <row r="149" spans="10:12" x14ac:dyDescent="0.25">
      <c r="J149"/>
      <c r="K149"/>
      <c r="L149"/>
    </row>
    <row r="150" spans="10:12" x14ac:dyDescent="0.25">
      <c r="J150"/>
      <c r="K150"/>
      <c r="L150"/>
    </row>
    <row r="151" spans="10:12" x14ac:dyDescent="0.25">
      <c r="J151"/>
      <c r="K151"/>
      <c r="L151"/>
    </row>
    <row r="152" spans="10:12" x14ac:dyDescent="0.25">
      <c r="J152"/>
      <c r="K152"/>
      <c r="L152"/>
    </row>
    <row r="153" spans="10:12" x14ac:dyDescent="0.25">
      <c r="J153"/>
      <c r="K153"/>
      <c r="L153"/>
    </row>
    <row r="154" spans="10:12" x14ac:dyDescent="0.25">
      <c r="J154"/>
      <c r="K154"/>
      <c r="L154"/>
    </row>
    <row r="155" spans="10:12" x14ac:dyDescent="0.25">
      <c r="J155"/>
      <c r="K155"/>
      <c r="L155"/>
    </row>
    <row r="156" spans="10:12" x14ac:dyDescent="0.25">
      <c r="J156"/>
      <c r="K156"/>
      <c r="L156"/>
    </row>
    <row r="157" spans="10:12" x14ac:dyDescent="0.25">
      <c r="J157"/>
      <c r="K157"/>
      <c r="L157"/>
    </row>
    <row r="158" spans="10:12" x14ac:dyDescent="0.25">
      <c r="J158"/>
      <c r="K158"/>
      <c r="L158"/>
    </row>
    <row r="159" spans="10:12" x14ac:dyDescent="0.25">
      <c r="J159"/>
      <c r="K159"/>
      <c r="L159"/>
    </row>
    <row r="160" spans="10:12" x14ac:dyDescent="0.25">
      <c r="J160"/>
      <c r="K160"/>
      <c r="L160"/>
    </row>
    <row r="161" spans="10:12" x14ac:dyDescent="0.25">
      <c r="J161"/>
      <c r="K161"/>
      <c r="L161"/>
    </row>
    <row r="162" spans="10:12" x14ac:dyDescent="0.25">
      <c r="J162"/>
      <c r="K162"/>
      <c r="L162"/>
    </row>
    <row r="163" spans="10:12" x14ac:dyDescent="0.25">
      <c r="J163"/>
      <c r="K163"/>
      <c r="L163"/>
    </row>
    <row r="164" spans="10:12" x14ac:dyDescent="0.25">
      <c r="J164"/>
      <c r="K164"/>
      <c r="L164"/>
    </row>
    <row r="165" spans="10:12" x14ac:dyDescent="0.25">
      <c r="J165"/>
      <c r="K165"/>
      <c r="L165"/>
    </row>
    <row r="166" spans="10:12" x14ac:dyDescent="0.25">
      <c r="J166"/>
      <c r="K166"/>
      <c r="L166"/>
    </row>
    <row r="167" spans="10:12" x14ac:dyDescent="0.25">
      <c r="J167"/>
      <c r="K167"/>
      <c r="L167"/>
    </row>
    <row r="168" spans="10:12" x14ac:dyDescent="0.25">
      <c r="J168"/>
      <c r="K168"/>
      <c r="L168"/>
    </row>
    <row r="169" spans="10:12" x14ac:dyDescent="0.25">
      <c r="J169"/>
      <c r="K169"/>
      <c r="L169"/>
    </row>
    <row r="170" spans="10:12" x14ac:dyDescent="0.25">
      <c r="J170"/>
      <c r="K170"/>
      <c r="L170"/>
    </row>
    <row r="171" spans="10:12" x14ac:dyDescent="0.25">
      <c r="J171"/>
      <c r="K171"/>
      <c r="L171"/>
    </row>
    <row r="172" spans="10:12" x14ac:dyDescent="0.25">
      <c r="J172"/>
      <c r="K172"/>
      <c r="L172"/>
    </row>
    <row r="173" spans="10:12" x14ac:dyDescent="0.25">
      <c r="J173"/>
      <c r="K173"/>
      <c r="L173"/>
    </row>
    <row r="174" spans="10:12" x14ac:dyDescent="0.25">
      <c r="J174"/>
      <c r="K174"/>
      <c r="L174"/>
    </row>
    <row r="175" spans="10:12" x14ac:dyDescent="0.25">
      <c r="J175"/>
      <c r="K175"/>
      <c r="L175"/>
    </row>
    <row r="176" spans="10:12" x14ac:dyDescent="0.25">
      <c r="J176"/>
      <c r="K176"/>
      <c r="L176"/>
    </row>
    <row r="177" spans="10:12" x14ac:dyDescent="0.25">
      <c r="J177"/>
      <c r="K177"/>
      <c r="L177"/>
    </row>
    <row r="178" spans="10:12" x14ac:dyDescent="0.25">
      <c r="J178"/>
      <c r="K178"/>
      <c r="L178"/>
    </row>
    <row r="179" spans="10:12" x14ac:dyDescent="0.25">
      <c r="J179"/>
      <c r="K179"/>
      <c r="L179"/>
    </row>
    <row r="180" spans="10:12" x14ac:dyDescent="0.25">
      <c r="J180"/>
      <c r="K180"/>
      <c r="L180"/>
    </row>
    <row r="181" spans="10:12" x14ac:dyDescent="0.25">
      <c r="J181"/>
      <c r="K181"/>
      <c r="L181"/>
    </row>
    <row r="182" spans="10:12" x14ac:dyDescent="0.25">
      <c r="J182"/>
      <c r="K182"/>
      <c r="L182"/>
    </row>
    <row r="183" spans="10:12" x14ac:dyDescent="0.25">
      <c r="J183"/>
      <c r="K183"/>
      <c r="L183"/>
    </row>
    <row r="184" spans="10:12" x14ac:dyDescent="0.25">
      <c r="J184"/>
      <c r="K184"/>
      <c r="L184"/>
    </row>
    <row r="185" spans="10:12" x14ac:dyDescent="0.25">
      <c r="J185"/>
      <c r="K185"/>
      <c r="L185"/>
    </row>
    <row r="186" spans="10:12" x14ac:dyDescent="0.25">
      <c r="J186"/>
      <c r="K186"/>
      <c r="L186"/>
    </row>
    <row r="187" spans="10:12" x14ac:dyDescent="0.25">
      <c r="J187"/>
      <c r="K187"/>
      <c r="L187"/>
    </row>
    <row r="188" spans="10:12" x14ac:dyDescent="0.25">
      <c r="J188"/>
      <c r="K188"/>
      <c r="L188"/>
    </row>
    <row r="189" spans="10:12" x14ac:dyDescent="0.25">
      <c r="J189"/>
      <c r="K189"/>
      <c r="L189"/>
    </row>
    <row r="190" spans="10:12" x14ac:dyDescent="0.25">
      <c r="J190"/>
      <c r="K190"/>
      <c r="L190"/>
    </row>
    <row r="191" spans="10:12" x14ac:dyDescent="0.25">
      <c r="J191"/>
      <c r="K191"/>
      <c r="L191"/>
    </row>
    <row r="192" spans="10:12" x14ac:dyDescent="0.25">
      <c r="J192"/>
      <c r="K192"/>
      <c r="L192"/>
    </row>
    <row r="193" spans="10:12" x14ac:dyDescent="0.25">
      <c r="J193"/>
      <c r="K193"/>
      <c r="L193"/>
    </row>
    <row r="194" spans="10:12" x14ac:dyDescent="0.25">
      <c r="J194"/>
      <c r="K194"/>
      <c r="L194"/>
    </row>
    <row r="195" spans="10:12" x14ac:dyDescent="0.25">
      <c r="J195"/>
      <c r="K195"/>
      <c r="L195"/>
    </row>
    <row r="196" spans="10:12" x14ac:dyDescent="0.25">
      <c r="J196"/>
      <c r="K196"/>
      <c r="L196"/>
    </row>
    <row r="197" spans="10:12" x14ac:dyDescent="0.25">
      <c r="J197"/>
      <c r="K197"/>
      <c r="L197"/>
    </row>
    <row r="198" spans="10:12" x14ac:dyDescent="0.25">
      <c r="J198"/>
      <c r="K198"/>
      <c r="L198"/>
    </row>
    <row r="199" spans="10:12" x14ac:dyDescent="0.25">
      <c r="J199"/>
      <c r="K199"/>
      <c r="L199"/>
    </row>
    <row r="200" spans="10:12" x14ac:dyDescent="0.25">
      <c r="J200"/>
      <c r="K200"/>
    </row>
    <row r="201" spans="10:12" x14ac:dyDescent="0.25">
      <c r="J201"/>
      <c r="K201"/>
    </row>
    <row r="202" spans="10:12" x14ac:dyDescent="0.25">
      <c r="J202"/>
      <c r="K202"/>
    </row>
    <row r="203" spans="10:12" x14ac:dyDescent="0.25">
      <c r="J203"/>
      <c r="K203"/>
    </row>
    <row r="204" spans="10:12" x14ac:dyDescent="0.25">
      <c r="J204"/>
      <c r="K204"/>
    </row>
    <row r="205" spans="10:12" x14ac:dyDescent="0.25">
      <c r="J205"/>
      <c r="K205"/>
    </row>
    <row r="206" spans="10:12" x14ac:dyDescent="0.25">
      <c r="J206"/>
      <c r="K206"/>
    </row>
    <row r="207" spans="10:12" x14ac:dyDescent="0.25">
      <c r="J207"/>
      <c r="K207"/>
    </row>
    <row r="208" spans="10:12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B1:G350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26.75" customWidth="1"/>
    <col min="3" max="3" width="21.625" customWidth="1"/>
    <col min="4" max="4" width="16.25" customWidth="1"/>
    <col min="5" max="6" width="13.25" customWidth="1"/>
    <col min="7" max="7" width="22.5" customWidth="1"/>
  </cols>
  <sheetData>
    <row r="1" spans="2:7" ht="46.5" customHeight="1" x14ac:dyDescent="0.25">
      <c r="B1" s="9" t="s">
        <v>91</v>
      </c>
      <c r="C1" s="8"/>
      <c r="D1" s="8"/>
      <c r="E1" s="8"/>
      <c r="F1" s="8"/>
      <c r="G1" s="8"/>
    </row>
    <row r="2" spans="2:7" ht="25.5" customHeight="1" x14ac:dyDescent="0.25">
      <c r="B2" s="6" t="s">
        <v>1</v>
      </c>
      <c r="C2" s="6" t="s">
        <v>0</v>
      </c>
      <c r="D2" s="6" t="s">
        <v>2</v>
      </c>
      <c r="E2" s="6" t="s">
        <v>3</v>
      </c>
      <c r="F2" s="6" t="s">
        <v>4</v>
      </c>
      <c r="G2" s="6" t="s">
        <v>68</v>
      </c>
    </row>
    <row r="3" spans="2:7" ht="16.5" customHeight="1" x14ac:dyDescent="0.25">
      <c r="B3" s="2" t="s">
        <v>76</v>
      </c>
      <c r="C3" s="2" t="s">
        <v>72</v>
      </c>
      <c r="D3" s="46">
        <v>40</v>
      </c>
      <c r="E3" s="46">
        <v>40</v>
      </c>
      <c r="F3" s="46">
        <f>BütçeAyrıntıları[[#This Row],[Tahmini Maliyet]]-BütçeAyrıntıları[[#This Row],[Fiili Maliyet]]</f>
        <v>0</v>
      </c>
      <c r="G3" s="3">
        <f>BütçeAyrıntıları[[#This Row],[Fiili Maliyet]]</f>
        <v>40</v>
      </c>
    </row>
    <row r="4" spans="2:7" ht="16.5" customHeight="1" x14ac:dyDescent="0.25">
      <c r="B4" s="2" t="s">
        <v>23</v>
      </c>
      <c r="C4" s="2" t="s">
        <v>72</v>
      </c>
      <c r="D4" s="46"/>
      <c r="E4" s="46"/>
      <c r="F4" s="46">
        <f>BütçeAyrıntıları[[#This Row],[Tahmini Maliyet]]-BütçeAyrıntıları[[#This Row],[Fiili Maliyet]]</f>
        <v>0</v>
      </c>
      <c r="G4" s="3">
        <f>BütçeAyrıntıları[[#This Row],[Fiili Maliyet]]</f>
        <v>0</v>
      </c>
    </row>
    <row r="5" spans="2:7" ht="16.5" customHeight="1" x14ac:dyDescent="0.25">
      <c r="B5" s="2" t="s">
        <v>75</v>
      </c>
      <c r="C5" s="2" t="s">
        <v>72</v>
      </c>
      <c r="D5" s="46"/>
      <c r="E5" s="46"/>
      <c r="F5" s="46">
        <f>BütçeAyrıntıları[[#This Row],[Tahmini Maliyet]]-BütçeAyrıntıları[[#This Row],[Fiili Maliyet]]</f>
        <v>0</v>
      </c>
      <c r="G5" s="3">
        <f>BütçeAyrıntıları[[#This Row],[Fiili Maliyet]]</f>
        <v>0</v>
      </c>
    </row>
    <row r="6" spans="2:7" ht="16.5" customHeight="1" x14ac:dyDescent="0.25">
      <c r="B6" s="2" t="s">
        <v>74</v>
      </c>
      <c r="C6" s="2" t="s">
        <v>72</v>
      </c>
      <c r="D6" s="46">
        <v>100</v>
      </c>
      <c r="E6" s="46">
        <v>100</v>
      </c>
      <c r="F6" s="46">
        <f>BütçeAyrıntıları[[#This Row],[Tahmini Maliyet]]-BütçeAyrıntıları[[#This Row],[Fiili Maliyet]]</f>
        <v>0</v>
      </c>
      <c r="G6" s="3">
        <f>BütçeAyrıntıları[[#This Row],[Fiili Maliyet]]</f>
        <v>100</v>
      </c>
    </row>
    <row r="7" spans="2:7" ht="16.5" customHeight="1" x14ac:dyDescent="0.25">
      <c r="B7" s="2" t="s">
        <v>27</v>
      </c>
      <c r="C7" s="2" t="s">
        <v>25</v>
      </c>
      <c r="D7" s="46">
        <v>50</v>
      </c>
      <c r="E7" s="46">
        <v>40</v>
      </c>
      <c r="F7" s="46">
        <f>BütçeAyrıntıları[[#This Row],[Tahmini Maliyet]]-BütçeAyrıntıları[[#This Row],[Fiili Maliyet]]</f>
        <v>10</v>
      </c>
      <c r="G7" s="3">
        <f>BütçeAyrıntıları[[#This Row],[Fiili Maliyet]]</f>
        <v>40</v>
      </c>
    </row>
    <row r="8" spans="2:7" ht="16.5" customHeight="1" x14ac:dyDescent="0.25">
      <c r="B8" s="2" t="s">
        <v>29</v>
      </c>
      <c r="C8" s="2" t="s">
        <v>25</v>
      </c>
      <c r="D8" s="46">
        <v>200</v>
      </c>
      <c r="E8" s="46">
        <v>150</v>
      </c>
      <c r="F8" s="46">
        <f>BütçeAyrıntıları[[#This Row],[Tahmini Maliyet]]-BütçeAyrıntıları[[#This Row],[Fiili Maliyet]]</f>
        <v>50</v>
      </c>
      <c r="G8" s="3">
        <f>BütçeAyrıntıları[[#This Row],[Fiili Maliyet]]</f>
        <v>150</v>
      </c>
    </row>
    <row r="9" spans="2:7" ht="16.5" customHeight="1" x14ac:dyDescent="0.25">
      <c r="B9" s="2" t="s">
        <v>26</v>
      </c>
      <c r="C9" s="2" t="s">
        <v>25</v>
      </c>
      <c r="D9" s="46">
        <v>50</v>
      </c>
      <c r="E9" s="46">
        <v>28</v>
      </c>
      <c r="F9" s="46">
        <f>BütçeAyrıntıları[[#This Row],[Tahmini Maliyet]]-BütçeAyrıntıları[[#This Row],[Fiili Maliyet]]</f>
        <v>22</v>
      </c>
      <c r="G9" s="3">
        <f>BütçeAyrıntıları[[#This Row],[Fiili Maliyet]]</f>
        <v>28</v>
      </c>
    </row>
    <row r="10" spans="2:7" ht="16.5" customHeight="1" x14ac:dyDescent="0.25">
      <c r="B10" s="2" t="s">
        <v>64</v>
      </c>
      <c r="C10" s="2" t="s">
        <v>25</v>
      </c>
      <c r="D10" s="46">
        <v>50</v>
      </c>
      <c r="E10" s="46">
        <v>30</v>
      </c>
      <c r="F10" s="46">
        <f>BütçeAyrıntıları[[#This Row],[Tahmini Maliyet]]-BütçeAyrıntıları[[#This Row],[Fiili Maliyet]]</f>
        <v>20</v>
      </c>
      <c r="G10" s="3">
        <f>BütçeAyrıntıları[[#This Row],[Fiili Maliyet]]</f>
        <v>30</v>
      </c>
    </row>
    <row r="11" spans="2:7" ht="16.5" customHeight="1" x14ac:dyDescent="0.25">
      <c r="B11" s="2" t="s">
        <v>28</v>
      </c>
      <c r="C11" s="2" t="s">
        <v>25</v>
      </c>
      <c r="D11" s="46">
        <v>0</v>
      </c>
      <c r="E11" s="46">
        <v>40</v>
      </c>
      <c r="F11" s="46">
        <f>BütçeAyrıntıları[[#This Row],[Tahmini Maliyet]]-BütçeAyrıntıları[[#This Row],[Fiili Maliyet]]</f>
        <v>-40</v>
      </c>
      <c r="G11" s="3">
        <f>BütçeAyrıntıları[[#This Row],[Fiili Maliyet]]</f>
        <v>40</v>
      </c>
    </row>
    <row r="12" spans="2:7" ht="16.5" customHeight="1" x14ac:dyDescent="0.25">
      <c r="B12" s="2" t="s">
        <v>39</v>
      </c>
      <c r="C12" s="2" t="s">
        <v>25</v>
      </c>
      <c r="D12" s="46">
        <v>20</v>
      </c>
      <c r="E12" s="46">
        <v>50</v>
      </c>
      <c r="F12" s="46">
        <f>BütçeAyrıntıları[[#This Row],[Tahmini Maliyet]]-BütçeAyrıntıları[[#This Row],[Fiili Maliyet]]</f>
        <v>-30</v>
      </c>
      <c r="G12" s="3">
        <f>BütçeAyrıntıları[[#This Row],[Fiili Maliyet]]</f>
        <v>50</v>
      </c>
    </row>
    <row r="13" spans="2:7" ht="16.5" customHeight="1" x14ac:dyDescent="0.25">
      <c r="B13" s="2" t="s">
        <v>38</v>
      </c>
      <c r="C13" s="2" t="s">
        <v>25</v>
      </c>
      <c r="D13" s="46">
        <v>30</v>
      </c>
      <c r="E13" s="46">
        <v>20</v>
      </c>
      <c r="F13" s="46">
        <f>BütçeAyrıntıları[[#This Row],[Tahmini Maliyet]]-BütçeAyrıntıları[[#This Row],[Fiili Maliyet]]</f>
        <v>10</v>
      </c>
      <c r="G13" s="3">
        <f>BütçeAyrıntıları[[#This Row],[Fiili Maliyet]]</f>
        <v>20</v>
      </c>
    </row>
    <row r="14" spans="2:7" ht="16.5" customHeight="1" x14ac:dyDescent="0.25">
      <c r="B14" s="2" t="s">
        <v>21</v>
      </c>
      <c r="C14" s="2" t="s">
        <v>19</v>
      </c>
      <c r="D14" s="46">
        <v>1000</v>
      </c>
      <c r="E14" s="46">
        <v>1200</v>
      </c>
      <c r="F14" s="46">
        <f>BütçeAyrıntıları[[#This Row],[Tahmini Maliyet]]-BütçeAyrıntıları[[#This Row],[Fiili Maliyet]]</f>
        <v>-200</v>
      </c>
      <c r="G14" s="3">
        <f>BütçeAyrıntıları[[#This Row],[Fiili Maliyet]]</f>
        <v>1200</v>
      </c>
    </row>
    <row r="15" spans="2:7" ht="16.5" customHeight="1" x14ac:dyDescent="0.25">
      <c r="B15" s="2" t="s">
        <v>20</v>
      </c>
      <c r="C15" s="2" t="s">
        <v>19</v>
      </c>
      <c r="D15" s="46">
        <v>100</v>
      </c>
      <c r="E15" s="46">
        <v>120</v>
      </c>
      <c r="F15" s="46">
        <f>BütçeAyrıntıları[[#This Row],[Tahmini Maliyet]]-BütçeAyrıntıları[[#This Row],[Fiili Maliyet]]</f>
        <v>-20</v>
      </c>
      <c r="G15" s="3">
        <f>BütçeAyrıntıları[[#This Row],[Fiili Maliyet]]</f>
        <v>120</v>
      </c>
    </row>
    <row r="16" spans="2:7" ht="16.5" customHeight="1" x14ac:dyDescent="0.25">
      <c r="B16" s="2" t="s">
        <v>31</v>
      </c>
      <c r="C16" s="2" t="s">
        <v>30</v>
      </c>
      <c r="D16" s="46">
        <v>75</v>
      </c>
      <c r="E16" s="46">
        <v>100</v>
      </c>
      <c r="F16" s="46">
        <f>BütçeAyrıntıları[[#This Row],[Tahmini Maliyet]]-BütçeAyrıntıları[[#This Row],[Fiili Maliyet]]</f>
        <v>-25</v>
      </c>
      <c r="G16" s="3">
        <f>BütçeAyrıntıları[[#This Row],[Fiili Maliyet]]</f>
        <v>100</v>
      </c>
    </row>
    <row r="17" spans="2:7" ht="16.5" customHeight="1" x14ac:dyDescent="0.25">
      <c r="B17" s="2" t="s">
        <v>32</v>
      </c>
      <c r="C17" s="2" t="s">
        <v>30</v>
      </c>
      <c r="D17" s="46">
        <v>25</v>
      </c>
      <c r="E17" s="46">
        <v>25</v>
      </c>
      <c r="F17" s="46">
        <f>BütçeAyrıntıları[[#This Row],[Tahmini Maliyet]]-BütçeAyrıntıları[[#This Row],[Fiili Maliyet]]</f>
        <v>0</v>
      </c>
      <c r="G17" s="3">
        <f>BütçeAyrıntıları[[#This Row],[Fiili Maliyet]]</f>
        <v>25</v>
      </c>
    </row>
    <row r="18" spans="2:7" ht="16.5" customHeight="1" x14ac:dyDescent="0.25">
      <c r="B18" s="2" t="s">
        <v>69</v>
      </c>
      <c r="C18" s="2" t="s">
        <v>30</v>
      </c>
      <c r="D18" s="46"/>
      <c r="E18" s="46"/>
      <c r="F18" s="46">
        <f>BütçeAyrıntıları[[#This Row],[Tahmini Maliyet]]-BütçeAyrıntıları[[#This Row],[Fiili Maliyet]]</f>
        <v>0</v>
      </c>
      <c r="G18" s="3">
        <f>BütçeAyrıntıları[[#This Row],[Fiili Maliyet]]</f>
        <v>0</v>
      </c>
    </row>
    <row r="19" spans="2:7" ht="16.5" customHeight="1" x14ac:dyDescent="0.25">
      <c r="B19" s="2" t="s">
        <v>70</v>
      </c>
      <c r="C19" s="2" t="s">
        <v>30</v>
      </c>
      <c r="D19" s="46"/>
      <c r="E19" s="46"/>
      <c r="F19" s="46">
        <f>BütçeAyrıntıları[[#This Row],[Tahmini Maliyet]]-BütçeAyrıntıları[[#This Row],[Fiili Maliyet]]</f>
        <v>0</v>
      </c>
      <c r="G19" s="3">
        <f>BütçeAyrıntıları[[#This Row],[Fiili Maliyet]]</f>
        <v>0</v>
      </c>
    </row>
    <row r="20" spans="2:7" ht="16.5" customHeight="1" x14ac:dyDescent="0.25">
      <c r="B20" s="2" t="s">
        <v>63</v>
      </c>
      <c r="C20" s="2" t="s">
        <v>5</v>
      </c>
      <c r="D20" s="46">
        <v>100</v>
      </c>
      <c r="E20" s="46">
        <v>100</v>
      </c>
      <c r="F20" s="46">
        <f>BütçeAyrıntıları[[#This Row],[Tahmini Maliyet]]-BütçeAyrıntıları[[#This Row],[Fiili Maliyet]]</f>
        <v>0</v>
      </c>
      <c r="G20" s="3">
        <f>BütçeAyrıntıları[[#This Row],[Fiili Maliyet]]</f>
        <v>100</v>
      </c>
    </row>
    <row r="21" spans="2:7" ht="16.5" customHeight="1" x14ac:dyDescent="0.25">
      <c r="B21" s="2" t="s">
        <v>8</v>
      </c>
      <c r="C21" s="2" t="s">
        <v>5</v>
      </c>
      <c r="D21" s="46">
        <v>45</v>
      </c>
      <c r="E21" s="46">
        <v>50</v>
      </c>
      <c r="F21" s="46">
        <f>BütçeAyrıntıları[[#This Row],[Tahmini Maliyet]]-BütçeAyrıntıları[[#This Row],[Fiili Maliyet]]</f>
        <v>-5</v>
      </c>
      <c r="G21" s="3">
        <f>BütçeAyrıntıları[[#This Row],[Fiili Maliyet]]</f>
        <v>50</v>
      </c>
    </row>
    <row r="22" spans="2:7" ht="16.5" customHeight="1" x14ac:dyDescent="0.25">
      <c r="B22" s="2" t="s">
        <v>10</v>
      </c>
      <c r="C22" s="2" t="s">
        <v>5</v>
      </c>
      <c r="D22" s="46">
        <v>300</v>
      </c>
      <c r="E22" s="46">
        <v>400</v>
      </c>
      <c r="F22" s="46">
        <f>BütçeAyrıntıları[[#This Row],[Tahmini Maliyet]]-BütçeAyrıntıları[[#This Row],[Fiili Maliyet]]</f>
        <v>-100</v>
      </c>
      <c r="G22" s="3">
        <f>BütçeAyrıntıları[[#This Row],[Fiili Maliyet]]</f>
        <v>400</v>
      </c>
    </row>
    <row r="23" spans="2:7" ht="16.5" customHeight="1" x14ac:dyDescent="0.25">
      <c r="B23" s="2" t="s">
        <v>57</v>
      </c>
      <c r="C23" s="2" t="s">
        <v>5</v>
      </c>
      <c r="D23" s="46">
        <v>200</v>
      </c>
      <c r="E23" s="46"/>
      <c r="F23" s="46">
        <f>BütçeAyrıntıları[[#This Row],[Tahmini Maliyet]]-BütçeAyrıntıları[[#This Row],[Fiili Maliyet]]</f>
        <v>200</v>
      </c>
      <c r="G23" s="3">
        <f>BütçeAyrıntıları[[#This Row],[Fiili Maliyet]]</f>
        <v>0</v>
      </c>
    </row>
    <row r="24" spans="2:7" ht="16.5" customHeight="1" x14ac:dyDescent="0.25">
      <c r="B24" s="2" t="s">
        <v>9</v>
      </c>
      <c r="C24" s="2" t="s">
        <v>5</v>
      </c>
      <c r="D24" s="46">
        <v>200</v>
      </c>
      <c r="E24" s="46">
        <v>150</v>
      </c>
      <c r="F24" s="46">
        <f>BütçeAyrıntıları[[#This Row],[Tahmini Maliyet]]-BütçeAyrıntıları[[#This Row],[Fiili Maliyet]]</f>
        <v>50</v>
      </c>
      <c r="G24" s="3">
        <f>BütçeAyrıntıları[[#This Row],[Fiili Maliyet]]</f>
        <v>150</v>
      </c>
    </row>
    <row r="25" spans="2:7" ht="16.5" customHeight="1" x14ac:dyDescent="0.25">
      <c r="B25" s="2" t="s">
        <v>11</v>
      </c>
      <c r="C25" s="2" t="s">
        <v>5</v>
      </c>
      <c r="D25" s="46">
        <v>1700</v>
      </c>
      <c r="E25" s="46">
        <v>1700</v>
      </c>
      <c r="F25" s="46">
        <f>BütçeAyrıntıları[[#This Row],[Tahmini Maliyet]]-BütçeAyrıntıları[[#This Row],[Fiili Maliyet]]</f>
        <v>0</v>
      </c>
      <c r="G25" s="3">
        <f>BütçeAyrıntıları[[#This Row],[Fiili Maliyet]]</f>
        <v>1700</v>
      </c>
    </row>
    <row r="26" spans="2:7" ht="16.5" customHeight="1" x14ac:dyDescent="0.25">
      <c r="B26" s="2" t="s">
        <v>66</v>
      </c>
      <c r="C26" s="2" t="s">
        <v>5</v>
      </c>
      <c r="D26" s="46"/>
      <c r="E26" s="46"/>
      <c r="F26" s="46">
        <f>BütçeAyrıntıları[[#This Row],[Tahmini Maliyet]]-BütçeAyrıntıları[[#This Row],[Fiili Maliyet]]</f>
        <v>0</v>
      </c>
      <c r="G26" s="3">
        <f>BütçeAyrıntıları[[#This Row],[Fiili Maliyet]]</f>
        <v>0</v>
      </c>
    </row>
    <row r="27" spans="2:7" ht="16.5" customHeight="1" x14ac:dyDescent="0.25">
      <c r="B27" s="2" t="s">
        <v>67</v>
      </c>
      <c r="C27" s="2" t="s">
        <v>5</v>
      </c>
      <c r="D27" s="46">
        <v>100</v>
      </c>
      <c r="E27" s="46">
        <v>100</v>
      </c>
      <c r="F27" s="46">
        <f>BütçeAyrıntıları[[#This Row],[Tahmini Maliyet]]-BütçeAyrıntıları[[#This Row],[Fiili Maliyet]]</f>
        <v>0</v>
      </c>
      <c r="G27" s="3">
        <f>BütçeAyrıntıları[[#This Row],[Fiili Maliyet]]</f>
        <v>100</v>
      </c>
    </row>
    <row r="28" spans="2:7" ht="16.5" customHeight="1" x14ac:dyDescent="0.25">
      <c r="B28" s="2" t="s">
        <v>55</v>
      </c>
      <c r="C28" s="2" t="s">
        <v>5</v>
      </c>
      <c r="D28" s="46">
        <v>60</v>
      </c>
      <c r="E28" s="46">
        <v>60</v>
      </c>
      <c r="F28" s="46">
        <f>BütçeAyrıntıları[[#This Row],[Tahmini Maliyet]]-BütçeAyrıntıları[[#This Row],[Fiili Maliyet]]</f>
        <v>0</v>
      </c>
      <c r="G28" s="3">
        <f>BütçeAyrıntıları[[#This Row],[Fiili Maliyet]]</f>
        <v>60</v>
      </c>
    </row>
    <row r="29" spans="2:7" ht="16.5" customHeight="1" x14ac:dyDescent="0.25">
      <c r="B29" s="2" t="s">
        <v>54</v>
      </c>
      <c r="C29" s="2" t="s">
        <v>5</v>
      </c>
      <c r="D29" s="46">
        <v>35</v>
      </c>
      <c r="E29" s="46">
        <v>39</v>
      </c>
      <c r="F29" s="46">
        <f>BütçeAyrıntıları[[#This Row],[Tahmini Maliyet]]-BütçeAyrıntıları[[#This Row],[Fiili Maliyet]]</f>
        <v>-4</v>
      </c>
      <c r="G29" s="3">
        <f>BütçeAyrıntıları[[#This Row],[Fiili Maliyet]]</f>
        <v>39</v>
      </c>
    </row>
    <row r="30" spans="2:7" ht="16.5" customHeight="1" x14ac:dyDescent="0.25">
      <c r="B30" s="2" t="s">
        <v>6</v>
      </c>
      <c r="C30" s="2" t="s">
        <v>5</v>
      </c>
      <c r="D30" s="46">
        <v>40</v>
      </c>
      <c r="E30" s="46">
        <v>55</v>
      </c>
      <c r="F30" s="46">
        <f>BütçeAyrıntıları[[#This Row],[Tahmini Maliyet]]-BütçeAyrıntıları[[#This Row],[Fiili Maliyet]]</f>
        <v>-15</v>
      </c>
      <c r="G30" s="3">
        <f>BütçeAyrıntıları[[#This Row],[Fiili Maliyet]]</f>
        <v>55</v>
      </c>
    </row>
    <row r="31" spans="2:7" ht="16.5" customHeight="1" x14ac:dyDescent="0.25">
      <c r="B31" s="2" t="s">
        <v>65</v>
      </c>
      <c r="C31" s="2" t="s">
        <v>5</v>
      </c>
      <c r="D31" s="46">
        <v>25</v>
      </c>
      <c r="E31" s="46">
        <v>22</v>
      </c>
      <c r="F31" s="46">
        <f>BütçeAyrıntıları[[#This Row],[Tahmini Maliyet]]-BütçeAyrıntıları[[#This Row],[Fiili Maliyet]]</f>
        <v>3</v>
      </c>
      <c r="G31" s="3">
        <f>BütçeAyrıntıları[[#This Row],[Fiili Maliyet]]</f>
        <v>22</v>
      </c>
    </row>
    <row r="32" spans="2:7" ht="16.5" customHeight="1" x14ac:dyDescent="0.25">
      <c r="B32" s="2" t="s">
        <v>7</v>
      </c>
      <c r="C32" s="2" t="s">
        <v>5</v>
      </c>
      <c r="D32" s="46">
        <v>25</v>
      </c>
      <c r="E32" s="46">
        <v>26</v>
      </c>
      <c r="F32" s="46">
        <f>BütçeAyrıntıları[[#This Row],[Tahmini Maliyet]]-BütçeAyrıntıları[[#This Row],[Fiili Maliyet]]</f>
        <v>-1</v>
      </c>
      <c r="G32" s="3">
        <f>BütçeAyrıntıları[[#This Row],[Fiili Maliyet]]</f>
        <v>26</v>
      </c>
    </row>
    <row r="33" spans="2:7" ht="16.5" customHeight="1" x14ac:dyDescent="0.25">
      <c r="B33" s="2" t="s">
        <v>17</v>
      </c>
      <c r="C33" s="2" t="s">
        <v>15</v>
      </c>
      <c r="D33" s="46">
        <v>400</v>
      </c>
      <c r="E33" s="46">
        <v>400</v>
      </c>
      <c r="F33" s="46">
        <f>BütçeAyrıntıları[[#This Row],[Tahmini Maliyet]]-BütçeAyrıntıları[[#This Row],[Fiili Maliyet]]</f>
        <v>0</v>
      </c>
      <c r="G33" s="3">
        <f>BütçeAyrıntıları[[#This Row],[Fiili Maliyet]]</f>
        <v>400</v>
      </c>
    </row>
    <row r="34" spans="2:7" ht="16.5" customHeight="1" x14ac:dyDescent="0.25">
      <c r="B34" s="2" t="s">
        <v>16</v>
      </c>
      <c r="C34" s="2" t="s">
        <v>15</v>
      </c>
      <c r="D34" s="46">
        <v>400</v>
      </c>
      <c r="E34" s="46">
        <v>400</v>
      </c>
      <c r="F34" s="46">
        <f>BütçeAyrıntıları[[#This Row],[Tahmini Maliyet]]-BütçeAyrıntıları[[#This Row],[Fiili Maliyet]]</f>
        <v>0</v>
      </c>
      <c r="G34" s="3">
        <f>BütçeAyrıntıları[[#This Row],[Fiili Maliyet]]</f>
        <v>400</v>
      </c>
    </row>
    <row r="35" spans="2:7" ht="16.5" customHeight="1" x14ac:dyDescent="0.25">
      <c r="B35" s="2" t="s">
        <v>18</v>
      </c>
      <c r="C35" s="2" t="s">
        <v>15</v>
      </c>
      <c r="D35" s="46">
        <v>100</v>
      </c>
      <c r="E35" s="46">
        <v>100</v>
      </c>
      <c r="F35" s="46">
        <f>BütçeAyrıntıları[[#This Row],[Tahmini Maliyet]]-BütçeAyrıntıları[[#This Row],[Fiili Maliyet]]</f>
        <v>0</v>
      </c>
      <c r="G35" s="3">
        <f>BütçeAyrıntıları[[#This Row],[Fiili Maliyet]]</f>
        <v>100</v>
      </c>
    </row>
    <row r="36" spans="2:7" ht="16.5" customHeight="1" x14ac:dyDescent="0.25">
      <c r="B36" s="2" t="s">
        <v>43</v>
      </c>
      <c r="C36" s="2" t="s">
        <v>40</v>
      </c>
      <c r="D36" s="46">
        <v>200</v>
      </c>
      <c r="E36" s="46">
        <v>200</v>
      </c>
      <c r="F36" s="46">
        <f>BütçeAyrıntıları[[#This Row],[Tahmini Maliyet]]-BütçeAyrıntıları[[#This Row],[Fiili Maliyet]]</f>
        <v>0</v>
      </c>
      <c r="G36" s="3">
        <f>BütçeAyrıntıları[[#This Row],[Fiili Maliyet]]</f>
        <v>200</v>
      </c>
    </row>
    <row r="37" spans="2:7" ht="16.5" customHeight="1" x14ac:dyDescent="0.25">
      <c r="B37" s="2" t="s">
        <v>44</v>
      </c>
      <c r="C37" s="2" t="s">
        <v>40</v>
      </c>
      <c r="D37" s="46"/>
      <c r="E37" s="46"/>
      <c r="F37" s="46">
        <f>BütçeAyrıntıları[[#This Row],[Tahmini Maliyet]]-BütçeAyrıntıları[[#This Row],[Fiili Maliyet]]</f>
        <v>0</v>
      </c>
      <c r="G37" s="3">
        <f>BütçeAyrıntıları[[#This Row],[Fiili Maliyet]]</f>
        <v>0</v>
      </c>
    </row>
    <row r="38" spans="2:7" ht="16.5" customHeight="1" x14ac:dyDescent="0.25">
      <c r="B38" s="2" t="s">
        <v>45</v>
      </c>
      <c r="C38" s="2" t="s">
        <v>40</v>
      </c>
      <c r="D38" s="46"/>
      <c r="E38" s="46"/>
      <c r="F38" s="46">
        <f>BütçeAyrıntıları[[#This Row],[Tahmini Maliyet]]-BütçeAyrıntıları[[#This Row],[Fiili Maliyet]]</f>
        <v>0</v>
      </c>
      <c r="G38" s="3">
        <f>BütçeAyrıntıları[[#This Row],[Fiili Maliyet]]</f>
        <v>0</v>
      </c>
    </row>
    <row r="39" spans="2:7" ht="16.5" customHeight="1" x14ac:dyDescent="0.25">
      <c r="B39" s="2" t="s">
        <v>42</v>
      </c>
      <c r="C39" s="2" t="s">
        <v>40</v>
      </c>
      <c r="D39" s="46"/>
      <c r="E39" s="46"/>
      <c r="F39" s="46">
        <f>BütçeAyrıntıları[[#This Row],[Tahmini Maliyet]]-BütçeAyrıntıları[[#This Row],[Fiili Maliyet]]</f>
        <v>0</v>
      </c>
      <c r="G39" s="3">
        <f>BütçeAyrıntıları[[#This Row],[Fiili Maliyet]]</f>
        <v>0</v>
      </c>
    </row>
    <row r="40" spans="2:7" ht="16.5" customHeight="1" x14ac:dyDescent="0.25">
      <c r="B40" s="2" t="s">
        <v>41</v>
      </c>
      <c r="C40" s="2" t="s">
        <v>40</v>
      </c>
      <c r="D40" s="46"/>
      <c r="E40" s="46"/>
      <c r="F40" s="46">
        <f>BütçeAyrıntıları[[#This Row],[Tahmini Maliyet]]-BütçeAyrıntıları[[#This Row],[Fiili Maliyet]]</f>
        <v>0</v>
      </c>
      <c r="G40" s="3">
        <f>BütçeAyrıntıları[[#This Row],[Fiili Maliyet]]</f>
        <v>0</v>
      </c>
    </row>
    <row r="41" spans="2:7" ht="16.5" customHeight="1" x14ac:dyDescent="0.25">
      <c r="B41" s="2" t="s">
        <v>24</v>
      </c>
      <c r="C41" s="2" t="s">
        <v>35</v>
      </c>
      <c r="D41" s="46">
        <v>150</v>
      </c>
      <c r="E41" s="46">
        <v>140</v>
      </c>
      <c r="F41" s="46">
        <f>BütçeAyrıntıları[[#This Row],[Tahmini Maliyet]]-BütçeAyrıntıları[[#This Row],[Fiili Maliyet]]</f>
        <v>10</v>
      </c>
      <c r="G41" s="3">
        <f>BütçeAyrıntıları[[#This Row],[Fiili Maliyet]]</f>
        <v>140</v>
      </c>
    </row>
    <row r="42" spans="2:7" ht="16.5" customHeight="1" x14ac:dyDescent="0.25">
      <c r="B42" s="2" t="s">
        <v>37</v>
      </c>
      <c r="C42" s="2" t="s">
        <v>35</v>
      </c>
      <c r="D42" s="46"/>
      <c r="E42" s="46"/>
      <c r="F42" s="46">
        <f>BütçeAyrıntıları[[#This Row],[Tahmini Maliyet]]-BütçeAyrıntıları[[#This Row],[Fiili Maliyet]]</f>
        <v>0</v>
      </c>
      <c r="G42" s="3">
        <f>BütçeAyrıntıları[[#This Row],[Fiili Maliyet]]</f>
        <v>0</v>
      </c>
    </row>
    <row r="43" spans="2:7" ht="16.5" customHeight="1" x14ac:dyDescent="0.25">
      <c r="B43" s="2" t="s">
        <v>36</v>
      </c>
      <c r="C43" s="2" t="s">
        <v>35</v>
      </c>
      <c r="D43" s="46"/>
      <c r="E43" s="46"/>
      <c r="F43" s="46">
        <f>BütçeAyrıntıları[[#This Row],[Tahmini Maliyet]]-BütçeAyrıntıları[[#This Row],[Fiili Maliyet]]</f>
        <v>0</v>
      </c>
      <c r="G43" s="3">
        <f>BütçeAyrıntıları[[#This Row],[Fiili Maliyet]]</f>
        <v>0</v>
      </c>
    </row>
    <row r="44" spans="2:7" ht="16.5" customHeight="1" x14ac:dyDescent="0.25">
      <c r="B44" s="2" t="s">
        <v>62</v>
      </c>
      <c r="C44" s="2" t="s">
        <v>35</v>
      </c>
      <c r="D44" s="46"/>
      <c r="E44" s="46"/>
      <c r="F44" s="46">
        <f>BütçeAyrıntıları[[#This Row],[Tahmini Maliyet]]-BütçeAyrıntıları[[#This Row],[Fiili Maliyet]]</f>
        <v>0</v>
      </c>
      <c r="G44" s="3">
        <f>BütçeAyrıntıları[[#This Row],[Fiili Maliyet]]</f>
        <v>0</v>
      </c>
    </row>
    <row r="45" spans="2:7" ht="16.5" customHeight="1" x14ac:dyDescent="0.25">
      <c r="B45" s="2" t="s">
        <v>23</v>
      </c>
      <c r="C45" s="2" t="s">
        <v>35</v>
      </c>
      <c r="D45" s="46"/>
      <c r="E45" s="46"/>
      <c r="F45" s="46">
        <f>BütçeAyrıntıları[[#This Row],[Tahmini Maliyet]]-BütçeAyrıntıları[[#This Row],[Fiili Maliyet]]</f>
        <v>0</v>
      </c>
      <c r="G45" s="3">
        <f>BütçeAyrıntıları[[#This Row],[Fiili Maliyet]]</f>
        <v>0</v>
      </c>
    </row>
    <row r="46" spans="2:7" ht="16.5" customHeight="1" x14ac:dyDescent="0.25">
      <c r="B46" s="2" t="s">
        <v>19</v>
      </c>
      <c r="C46" s="2" t="s">
        <v>33</v>
      </c>
      <c r="D46" s="46">
        <v>150</v>
      </c>
      <c r="E46" s="46">
        <v>75</v>
      </c>
      <c r="F46" s="46">
        <f>BütçeAyrıntıları[[#This Row],[Tahmini Maliyet]]-BütçeAyrıntıları[[#This Row],[Fiili Maliyet]]</f>
        <v>75</v>
      </c>
      <c r="G46" s="3">
        <f>BütçeAyrıntıları[[#This Row],[Fiili Maliyet]]</f>
        <v>75</v>
      </c>
    </row>
    <row r="47" spans="2:7" ht="16.5" customHeight="1" x14ac:dyDescent="0.25">
      <c r="B47" s="2" t="s">
        <v>77</v>
      </c>
      <c r="C47" s="2" t="s">
        <v>33</v>
      </c>
      <c r="D47" s="46">
        <v>20</v>
      </c>
      <c r="E47" s="46">
        <v>25</v>
      </c>
      <c r="F47" s="46">
        <f>BütçeAyrıntıları[[#This Row],[Tahmini Maliyet]]-BütçeAyrıntıları[[#This Row],[Fiili Maliyet]]</f>
        <v>-5</v>
      </c>
      <c r="G47" s="3">
        <f>BütçeAyrıntıları[[#This Row],[Fiili Maliyet]]</f>
        <v>25</v>
      </c>
    </row>
    <row r="48" spans="2:7" ht="16.5" customHeight="1" x14ac:dyDescent="0.25">
      <c r="B48" s="2" t="s">
        <v>23</v>
      </c>
      <c r="C48" s="2" t="s">
        <v>33</v>
      </c>
      <c r="D48" s="46"/>
      <c r="E48" s="46"/>
      <c r="F48" s="46">
        <f>BütçeAyrıntıları[[#This Row],[Tahmini Maliyet]]-BütçeAyrıntıları[[#This Row],[Fiili Maliyet]]</f>
        <v>0</v>
      </c>
      <c r="G48" s="3">
        <f>BütçeAyrıntıları[[#This Row],[Fiili Maliyet]]</f>
        <v>0</v>
      </c>
    </row>
    <row r="49" spans="2:7" ht="16.5" customHeight="1" x14ac:dyDescent="0.25">
      <c r="B49" s="2" t="s">
        <v>34</v>
      </c>
      <c r="C49" s="2" t="s">
        <v>33</v>
      </c>
      <c r="D49" s="46"/>
      <c r="E49" s="46"/>
      <c r="F49" s="46">
        <f>BütçeAyrıntıları[[#This Row],[Tahmini Maliyet]]-BütçeAyrıntıları[[#This Row],[Fiili Maliyet]]</f>
        <v>0</v>
      </c>
      <c r="G49" s="3">
        <f>BütçeAyrıntıları[[#This Row],[Fiili Maliyet]]</f>
        <v>0</v>
      </c>
    </row>
    <row r="50" spans="2:7" ht="16.5" customHeight="1" x14ac:dyDescent="0.25">
      <c r="B50" s="2" t="s">
        <v>61</v>
      </c>
      <c r="C50" s="2" t="s">
        <v>59</v>
      </c>
      <c r="D50" s="46">
        <v>200</v>
      </c>
      <c r="E50" s="46">
        <v>200</v>
      </c>
      <c r="F50" s="46">
        <f>BütçeAyrıntıları[[#This Row],[Tahmini Maliyet]]-BütçeAyrıntıları[[#This Row],[Fiili Maliyet]]</f>
        <v>0</v>
      </c>
      <c r="G50" s="3">
        <f>BütçeAyrıntıları[[#This Row],[Fiili Maliyet]]</f>
        <v>200</v>
      </c>
    </row>
    <row r="51" spans="2:7" ht="16.5" customHeight="1" x14ac:dyDescent="0.25">
      <c r="B51" s="2" t="s">
        <v>60</v>
      </c>
      <c r="C51" s="2" t="s">
        <v>59</v>
      </c>
      <c r="D51" s="46"/>
      <c r="E51" s="46"/>
      <c r="F51" s="46">
        <f>BütçeAyrıntıları[[#This Row],[Tahmini Maliyet]]-BütçeAyrıntıları[[#This Row],[Fiili Maliyet]]</f>
        <v>0</v>
      </c>
      <c r="G51" s="3">
        <f>BütçeAyrıntıları[[#This Row],[Fiili Maliyet]]</f>
        <v>0</v>
      </c>
    </row>
    <row r="52" spans="2:7" ht="16.5" customHeight="1" x14ac:dyDescent="0.25">
      <c r="B52" s="2" t="s">
        <v>47</v>
      </c>
      <c r="C52" s="2" t="s">
        <v>46</v>
      </c>
      <c r="D52" s="46">
        <v>300</v>
      </c>
      <c r="E52" s="46">
        <v>300</v>
      </c>
      <c r="F52" s="46">
        <f>BütçeAyrıntıları[[#This Row],[Tahmini Maliyet]]-BütçeAyrıntıları[[#This Row],[Fiili Maliyet]]</f>
        <v>0</v>
      </c>
      <c r="G52" s="3">
        <f>BütçeAyrıntıları[[#This Row],[Fiili Maliyet]]</f>
        <v>300</v>
      </c>
    </row>
    <row r="53" spans="2:7" ht="16.5" customHeight="1" x14ac:dyDescent="0.25">
      <c r="B53" s="2" t="s">
        <v>49</v>
      </c>
      <c r="C53" s="2" t="s">
        <v>46</v>
      </c>
      <c r="D53" s="46"/>
      <c r="E53" s="46"/>
      <c r="F53" s="46">
        <f>BütçeAyrıntıları[[#This Row],[Tahmini Maliyet]]-BütçeAyrıntıları[[#This Row],[Fiili Maliyet]]</f>
        <v>0</v>
      </c>
      <c r="G53" s="3">
        <f>BütçeAyrıntıları[[#This Row],[Fiili Maliyet]]</f>
        <v>0</v>
      </c>
    </row>
    <row r="54" spans="2:7" ht="16.5" customHeight="1" x14ac:dyDescent="0.25">
      <c r="B54" s="2" t="s">
        <v>48</v>
      </c>
      <c r="C54" s="2" t="s">
        <v>46</v>
      </c>
      <c r="D54" s="46"/>
      <c r="E54" s="46"/>
      <c r="F54" s="46">
        <f>BütçeAyrıntıları[[#This Row],[Tahmini Maliyet]]-BütçeAyrıntıları[[#This Row],[Fiili Maliyet]]</f>
        <v>0</v>
      </c>
      <c r="G54" s="3">
        <f>BütçeAyrıntıları[[#This Row],[Fiili Maliyet]]</f>
        <v>0</v>
      </c>
    </row>
    <row r="55" spans="2:7" ht="16.5" customHeight="1" x14ac:dyDescent="0.25">
      <c r="B55" s="2" t="s">
        <v>13</v>
      </c>
      <c r="C55" s="2" t="s">
        <v>12</v>
      </c>
      <c r="D55" s="46">
        <v>100</v>
      </c>
      <c r="E55" s="46">
        <v>150</v>
      </c>
      <c r="F55" s="46">
        <f>BütçeAyrıntıları[[#This Row],[Tahmini Maliyet]]-BütçeAyrıntıları[[#This Row],[Fiili Maliyet]]</f>
        <v>-50</v>
      </c>
      <c r="G55" s="3">
        <f>BütçeAyrıntıları[[#This Row],[Fiili Maliyet]]</f>
        <v>150</v>
      </c>
    </row>
    <row r="56" spans="2:7" ht="16.5" customHeight="1" x14ac:dyDescent="0.25">
      <c r="B56" s="2" t="s">
        <v>14</v>
      </c>
      <c r="C56" s="2" t="s">
        <v>12</v>
      </c>
      <c r="D56" s="46">
        <v>450</v>
      </c>
      <c r="E56" s="46">
        <v>400</v>
      </c>
      <c r="F56" s="46">
        <f>BütçeAyrıntıları[[#This Row],[Tahmini Maliyet]]-BütçeAyrıntıları[[#This Row],[Fiili Maliyet]]</f>
        <v>50</v>
      </c>
      <c r="G56" s="3">
        <f>BütçeAyrıntıları[[#This Row],[Fiili Maliyet]]</f>
        <v>400</v>
      </c>
    </row>
    <row r="57" spans="2:7" ht="16.5" customHeight="1" x14ac:dyDescent="0.25">
      <c r="B57" s="2" t="s">
        <v>15</v>
      </c>
      <c r="C57" s="2" t="s">
        <v>12</v>
      </c>
      <c r="D57" s="46">
        <v>300</v>
      </c>
      <c r="E57" s="46">
        <v>300</v>
      </c>
      <c r="F57" s="46">
        <f>BütçeAyrıntıları[[#This Row],[Tahmini Maliyet]]-BütçeAyrıntıları[[#This Row],[Fiili Maliyet]]</f>
        <v>0</v>
      </c>
      <c r="G57" s="3">
        <f>BütçeAyrıntıları[[#This Row],[Fiili Maliyet]]</f>
        <v>300</v>
      </c>
    </row>
    <row r="58" spans="2:7" ht="16.5" customHeight="1" x14ac:dyDescent="0.25">
      <c r="B58" s="2" t="s">
        <v>56</v>
      </c>
      <c r="C58" s="2" t="s">
        <v>12</v>
      </c>
      <c r="D58" s="46">
        <v>25</v>
      </c>
      <c r="E58" s="46">
        <v>25</v>
      </c>
      <c r="F58" s="46">
        <f>BütçeAyrıntıları[[#This Row],[Tahmini Maliyet]]-BütçeAyrıntıları[[#This Row],[Fiili Maliyet]]</f>
        <v>0</v>
      </c>
      <c r="G58" s="3">
        <f>BütçeAyrıntıları[[#This Row],[Fiili Maliyet]]</f>
        <v>25</v>
      </c>
    </row>
    <row r="59" spans="2:7" ht="16.5" customHeight="1" x14ac:dyDescent="0.25">
      <c r="B59" s="2" t="s">
        <v>9</v>
      </c>
      <c r="C59" s="2" t="s">
        <v>12</v>
      </c>
      <c r="D59" s="46">
        <v>100</v>
      </c>
      <c r="E59" s="46">
        <v>50</v>
      </c>
      <c r="F59" s="46">
        <f>BütçeAyrıntıları[[#This Row],[Tahmini Maliyet]]-BütçeAyrıntıları[[#This Row],[Fiili Maliyet]]</f>
        <v>50</v>
      </c>
      <c r="G59" s="3">
        <f>BütçeAyrıntıları[[#This Row],[Fiili Maliyet]]</f>
        <v>50</v>
      </c>
    </row>
    <row r="60" spans="2:7" ht="16.5" customHeight="1" x14ac:dyDescent="0.25">
      <c r="B60" s="2" t="s">
        <v>58</v>
      </c>
      <c r="C60" s="2" t="s">
        <v>12</v>
      </c>
      <c r="D60" s="46"/>
      <c r="E60" s="46"/>
      <c r="F60" s="46">
        <f>BütçeAyrıntıları[[#This Row],[Tahmini Maliyet]]-BütçeAyrıntıları[[#This Row],[Fiili Maliyet]]</f>
        <v>0</v>
      </c>
      <c r="G60" s="3">
        <f>BütçeAyrıntıları[[#This Row],[Fiili Maliyet]]</f>
        <v>0</v>
      </c>
    </row>
    <row r="61" spans="2:7" ht="16.5" customHeight="1" x14ac:dyDescent="0.25">
      <c r="B61" s="2" t="s">
        <v>53</v>
      </c>
      <c r="C61" s="2" t="s">
        <v>12</v>
      </c>
      <c r="D61" s="46">
        <v>450</v>
      </c>
      <c r="E61" s="46">
        <v>450</v>
      </c>
      <c r="F61" s="46">
        <f>BütçeAyrıntıları[[#This Row],[Tahmini Maliyet]]-BütçeAyrıntıları[[#This Row],[Fiili Maliyet]]</f>
        <v>0</v>
      </c>
      <c r="G61" s="3">
        <f>BütçeAyrıntıları[[#This Row],[Fiili Maliyet]]</f>
        <v>450</v>
      </c>
    </row>
    <row r="62" spans="2:7" ht="16.5" customHeight="1" x14ac:dyDescent="0.25">
      <c r="B62" t="s">
        <v>93</v>
      </c>
      <c r="D62" s="47">
        <f>SUBTOTAL(109,BütçeAyrıntıları[Tahmini Maliyet])</f>
        <v>7915</v>
      </c>
      <c r="E62" s="47">
        <f>SUBTOTAL(109,BütçeAyrıntıları[Fiili Maliyet])</f>
        <v>7860</v>
      </c>
      <c r="F62" s="47">
        <f>SUBTOTAL(109,BütçeAyrıntıları[Fark])</f>
        <v>55</v>
      </c>
      <c r="G62" s="5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1" priority="15">
      <formula>F3&lt;0</formula>
    </cfRule>
  </conditionalFormatting>
  <dataValidations count="1">
    <dataValidation type="list" allowBlank="1" showInputMessage="1" errorTitle="Geçersiz Veri" error="Bu listeye yeni bir kategori eklemeniz gerekirse, Arama Listeleri adlı çalışma sayfasında Bütçe Kategorisi Arama sütununa yeni liste öğeleri ekleyebilirsiniz." sqref="C3:C61">
      <formula1>BütçeKategorisi</formula1>
    </dataValidation>
  </dataValidations>
  <pageMargins left="0.5" right="0.5" top="0.75" bottom="0.75" header="0.3" footer="0.3"/>
  <pageSetup paperSize="9" scale="76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0" customWidth="1"/>
    <col min="3" max="3" width="13.625" customWidth="1"/>
    <col min="4" max="4" width="4.625" customWidth="1"/>
    <col min="5" max="5" width="30" customWidth="1"/>
  </cols>
  <sheetData>
    <row r="1" spans="2:5" ht="23.25" customHeight="1" x14ac:dyDescent="0.25">
      <c r="B1" s="38" t="s">
        <v>90</v>
      </c>
      <c r="E1" s="38" t="s">
        <v>92</v>
      </c>
    </row>
    <row r="2" spans="2:5" x14ac:dyDescent="0.25">
      <c r="B2" s="48" t="s">
        <v>0</v>
      </c>
      <c r="C2" s="49" t="s">
        <v>97</v>
      </c>
      <c r="E2" s="7" t="s">
        <v>71</v>
      </c>
    </row>
    <row r="3" spans="2:5" ht="16.5" customHeight="1" x14ac:dyDescent="0.25">
      <c r="B3" s="1" t="s">
        <v>72</v>
      </c>
      <c r="C3" s="4">
        <v>140</v>
      </c>
      <c r="E3" t="s">
        <v>72</v>
      </c>
    </row>
    <row r="4" spans="2:5" ht="16.5" customHeight="1" x14ac:dyDescent="0.25">
      <c r="B4" s="1" t="s">
        <v>25</v>
      </c>
      <c r="C4" s="4">
        <v>358</v>
      </c>
      <c r="E4" t="s">
        <v>25</v>
      </c>
    </row>
    <row r="5" spans="2:5" ht="16.5" customHeight="1" x14ac:dyDescent="0.25">
      <c r="B5" s="1" t="s">
        <v>19</v>
      </c>
      <c r="C5" s="4">
        <v>1320</v>
      </c>
      <c r="E5" t="s">
        <v>19</v>
      </c>
    </row>
    <row r="6" spans="2:5" ht="16.5" customHeight="1" x14ac:dyDescent="0.25">
      <c r="B6" s="1" t="s">
        <v>30</v>
      </c>
      <c r="C6" s="4">
        <v>125</v>
      </c>
      <c r="E6" t="s">
        <v>30</v>
      </c>
    </row>
    <row r="7" spans="2:5" ht="16.5" customHeight="1" x14ac:dyDescent="0.25">
      <c r="B7" s="1" t="s">
        <v>5</v>
      </c>
      <c r="C7" s="4">
        <v>2702</v>
      </c>
      <c r="E7" t="s">
        <v>5</v>
      </c>
    </row>
    <row r="8" spans="2:5" ht="16.5" customHeight="1" x14ac:dyDescent="0.25">
      <c r="B8" s="1" t="s">
        <v>15</v>
      </c>
      <c r="C8" s="4">
        <v>900</v>
      </c>
      <c r="E8" t="s">
        <v>15</v>
      </c>
    </row>
    <row r="9" spans="2:5" ht="16.5" customHeight="1" x14ac:dyDescent="0.25">
      <c r="B9" s="1" t="s">
        <v>40</v>
      </c>
      <c r="C9" s="4">
        <v>200</v>
      </c>
      <c r="E9" t="s">
        <v>40</v>
      </c>
    </row>
    <row r="10" spans="2:5" ht="16.5" customHeight="1" x14ac:dyDescent="0.25">
      <c r="B10" s="1" t="s">
        <v>35</v>
      </c>
      <c r="C10" s="4">
        <v>140</v>
      </c>
      <c r="E10" t="s">
        <v>35</v>
      </c>
    </row>
    <row r="11" spans="2:5" ht="16.5" customHeight="1" x14ac:dyDescent="0.25">
      <c r="B11" s="1" t="s">
        <v>33</v>
      </c>
      <c r="C11" s="4">
        <v>100</v>
      </c>
      <c r="E11" t="s">
        <v>33</v>
      </c>
    </row>
    <row r="12" spans="2:5" ht="16.5" customHeight="1" x14ac:dyDescent="0.25">
      <c r="B12" s="1" t="s">
        <v>59</v>
      </c>
      <c r="C12" s="4">
        <v>200</v>
      </c>
      <c r="E12" t="s">
        <v>59</v>
      </c>
    </row>
    <row r="13" spans="2:5" ht="16.5" customHeight="1" x14ac:dyDescent="0.25">
      <c r="B13" s="1" t="s">
        <v>46</v>
      </c>
      <c r="C13" s="4">
        <v>300</v>
      </c>
      <c r="E13" t="s">
        <v>46</v>
      </c>
    </row>
    <row r="14" spans="2:5" ht="16.5" customHeight="1" x14ac:dyDescent="0.25">
      <c r="B14" s="1" t="s">
        <v>12</v>
      </c>
      <c r="C14" s="4">
        <v>1375</v>
      </c>
      <c r="E14" t="s">
        <v>12</v>
      </c>
    </row>
    <row r="15" spans="2:5" ht="16.5" customHeight="1" x14ac:dyDescent="0.25">
      <c r="B15" s="1" t="s">
        <v>22</v>
      </c>
      <c r="C15" s="4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856624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>Complete</EditorialStatus>
    <Markets xmlns="d1af3920-8fda-4ad5-98bb-96475601b038"/>
    <OriginAsset xmlns="d1af3920-8fda-4ad5-98bb-96475601b038" xsi:nil="true"/>
    <AssetStart xmlns="d1af3920-8fda-4ad5-98bb-96475601b038">2012-09-19T11:17:00+00:00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365051</Value>
    </PublishStatusLookup>
    <APAuthor xmlns="d1af3920-8fda-4ad5-98bb-96475601b038">
      <UserInfo>
        <DisplayName>REDMOND\matthos</DisplayName>
        <AccountId>59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>TP</AssetType>
    <MachineTranslated xmlns="d1af3920-8fda-4ad5-98bb-96475601b038">false</MachineTranslated>
    <OutputCachingOn xmlns="d1af3920-8fda-4ad5-98bb-96475601b038">false</OutputCachingOn>
    <TemplateStatus xmlns="d1af3920-8fda-4ad5-98bb-96475601b038">Complete</TemplateStatus>
    <IsSearchable xmlns="d1af3920-8fda-4ad5-98bb-96475601b038">true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 xsi:nil="true"/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TP103458069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5DAF634-EF01-4306-82AB-ECD2D007A624}"/>
</file>

<file path=customXml/itemProps2.xml><?xml version="1.0" encoding="utf-8"?>
<ds:datastoreItem xmlns:ds="http://schemas.openxmlformats.org/officeDocument/2006/customXml" ds:itemID="{268F650D-B68A-4B70-A9EC-600756FE90C6}"/>
</file>

<file path=customXml/itemProps3.xml><?xml version="1.0" encoding="utf-8"?>
<ds:datastoreItem xmlns:ds="http://schemas.openxmlformats.org/officeDocument/2006/customXml" ds:itemID="{93A4E765-02FA-453D-97A4-F618C367AE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Aylık Bütçe Raporu</vt:lpstr>
      <vt:lpstr>Aylık Harcamalar</vt:lpstr>
      <vt:lpstr>Ek Veriler</vt:lpstr>
      <vt:lpstr>BütçeKategorisi</vt:lpstr>
      <vt:lpstr>'Aylık Bütçe Raporu'!Yazdırma_Başlıkları</vt:lpstr>
      <vt:lpstr>'Aylık Harcamalar'!Yazdırma_Başlıkları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2012-09-17T22:15:54Z</dcterms:created>
  <dcterms:modified xsi:type="dcterms:W3CDTF">2012-11-20T01:41:14Z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