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99DBEB6F-DDFC-49E2-9A90-77D7613DCD01}" xr6:coauthVersionLast="31" xr6:coauthVersionMax="38" xr10:uidLastSave="{00000000-0000-0000-0000-000000000000}"/>
  <bookViews>
    <workbookView xWindow="735" yWindow="-225" windowWidth="15480" windowHeight="11100" xr2:uid="{00000000-000D-0000-FFFF-FFFF00000000}"/>
  </bookViews>
  <sheets>
    <sheet name="Çalışan Zaman Çizelgesi" sheetId="1" r:id="rId1"/>
    <sheet name="Hafta_Günü_Araması" sheetId="2" r:id="rId2"/>
  </sheets>
  <definedNames>
    <definedName name="_3_8">'Çalışan Zaman Çizelgesi'!$I$7:$N$7</definedName>
    <definedName name="Birinci_Gün">'Çalışan Zaman Çizelgesi'!$H$7</definedName>
    <definedName name="Bitiş_Tarihi">'Çalışan Zaman Çizelgesi'!$E$4</definedName>
    <definedName name="Hafta_1_Fazla_Mesai">'Çalışan Zaman Çizelgesi'!$H$25:$N$32</definedName>
    <definedName name="Hafta_1_Normal">'Çalışan Zaman Çizelgesi'!$H$9:$N$21</definedName>
    <definedName name="Hafta_2_Fazla_Mesai">'Çalışan Zaman Çizelgesi'!$P$26:$V$32</definedName>
    <definedName name="Hafta_2_Normal">'Çalışan Zaman Çizelgesi'!$P$9:$V$21</definedName>
    <definedName name="_xlnm.Print_Area" localSheetId="0">'Çalışan Zaman Çizelgesi'!$B$1:$Z$36</definedName>
    <definedName name="SatırBaşlıkBölgesi1..E4">'Çalışan Zaman Çizelgesi'!$B$4:$D$4</definedName>
    <definedName name="SatırBaşlıkBölgesi2..X35.1">'Çalışan Zaman Çizelgesi'!$B$33:$G$33</definedName>
    <definedName name="SatırBaşlıkBölgesi3..Y22">'Çalışan Zaman Çizelgesi'!$B$22:$G$22</definedName>
    <definedName name="SatırBaşlıkBölgesi4..E36">'Çalışan Zaman Çizelgesi'!$B$36:$D$36</definedName>
    <definedName name="SatırBaşlıkBölgesi5..I36">'Çalışan Zaman Çizelgesi'!$G$36:$H$36</definedName>
    <definedName name="SatırBaşlıkBölgesi6..R36">'Çalışan Zaman Çizelgesi'!$P$36:$Q$36</definedName>
    <definedName name="SütunBaşlıkBölgesi1..G21.1">'Çalışan Zaman Çizelgesi'!$B$8</definedName>
    <definedName name="SütunBaşlıkBölgesi10..Y21.1">'Çalışan Zaman Çizelgesi'!$W$6</definedName>
    <definedName name="SütunBaşlıkBölgesi11..Z35.1">'Çalışan Zaman Çizelgesi'!$Y$33:$Y$34</definedName>
    <definedName name="SütunBaşlıkBölgesi2..N21.1">'Çalışan Zaman Çizelgesi'!$H$7</definedName>
    <definedName name="SütunBaşlıkBölgesi3..O21.1">'Çalışan Zaman Çizelgesi'!$O$6</definedName>
    <definedName name="SütunBaşlıkBölgesi4..V21.1">'Çalışan Zaman Çizelgesi'!$P$7</definedName>
    <definedName name="SütunBaşlıkBölgesi5..Y21.1">'Çalışan Zaman Çizelgesi'!$W$6:$W$7</definedName>
    <definedName name="SütunBaşlıkBölgesi6..G32.1">'Çalışan Zaman Çizelgesi'!$B$25</definedName>
    <definedName name="SütunBaşlıkBölgesi7..N32.1">'Çalışan Zaman Çizelgesi'!$H$25</definedName>
    <definedName name="SütunBaşlıkBölgesi8..O32.1">'Çalışan Zaman Çizelgesi'!$O$24:$O$25</definedName>
    <definedName name="SütunBaşlıkBölgesi9..V32.1">'Çalışan Zaman Çizelgesi'!$P$24</definedName>
    <definedName name="Toplam_Tüm_Saatler">'Çalışan Zaman Çizelgesi'!$Z$35</definedName>
    <definedName name="YUVARLAK">'Çalışan Zaman Çizelgesi'!$H$34</definedName>
  </definedNames>
  <calcPr calcId="179017"/>
</workbook>
</file>

<file path=xl/calcChain.xml><?xml version="1.0" encoding="utf-8"?>
<calcChain xmlns="http://schemas.openxmlformats.org/spreadsheetml/2006/main">
  <c r="H25" i="1" l="1"/>
  <c r="V24" i="1"/>
  <c r="U24" i="1"/>
  <c r="T24" i="1"/>
  <c r="S24" i="1"/>
  <c r="R24" i="1"/>
  <c r="Q24" i="1"/>
  <c r="P24" i="1"/>
  <c r="N24" i="1"/>
  <c r="M24" i="1"/>
  <c r="L24" i="1"/>
  <c r="K24" i="1"/>
  <c r="J24" i="1"/>
  <c r="I24" i="1"/>
  <c r="H24" i="1"/>
  <c r="H8" i="1"/>
  <c r="V7" i="1"/>
  <c r="U7" i="1"/>
  <c r="T7" i="1"/>
  <c r="S7" i="1"/>
  <c r="R7" i="1"/>
  <c r="Q7" i="1"/>
  <c r="P7" i="1"/>
  <c r="N7" i="1"/>
  <c r="M7" i="1"/>
  <c r="L7" i="1"/>
  <c r="K7" i="1"/>
  <c r="J7" i="1"/>
  <c r="I7" i="1"/>
  <c r="N33" i="1" l="1"/>
  <c r="M33" i="1"/>
  <c r="L33" i="1"/>
  <c r="K33" i="1"/>
  <c r="J33" i="1"/>
  <c r="I33" i="1"/>
  <c r="H33" i="1"/>
  <c r="L25" i="1" l="1"/>
  <c r="J25" i="1"/>
  <c r="I25" i="1"/>
  <c r="K25" i="1"/>
  <c r="V25" i="1"/>
  <c r="U25" i="1"/>
  <c r="T25" i="1"/>
  <c r="S25" i="1"/>
  <c r="R25" i="1"/>
  <c r="Q25" i="1"/>
  <c r="P25" i="1"/>
  <c r="N25" i="1"/>
  <c r="M25" i="1"/>
  <c r="E4" i="1" l="1"/>
  <c r="U8" i="1"/>
  <c r="T8" i="1"/>
  <c r="S8" i="1"/>
  <c r="R8" i="1"/>
  <c r="Q8" i="1"/>
  <c r="P8" i="1"/>
  <c r="N8" i="1"/>
  <c r="M8" i="1"/>
  <c r="L8" i="1"/>
  <c r="K8" i="1"/>
  <c r="J8" i="1"/>
  <c r="I8" i="1"/>
  <c r="O9" i="1"/>
  <c r="W9" i="1"/>
  <c r="O10" i="1"/>
  <c r="W10" i="1"/>
  <c r="O11" i="1"/>
  <c r="W11" i="1"/>
  <c r="O12" i="1"/>
  <c r="W12" i="1"/>
  <c r="O13" i="1"/>
  <c r="W13" i="1"/>
  <c r="O14" i="1"/>
  <c r="W14" i="1"/>
  <c r="O15" i="1"/>
  <c r="W15" i="1"/>
  <c r="O16" i="1"/>
  <c r="W16" i="1"/>
  <c r="O17" i="1"/>
  <c r="W17" i="1"/>
  <c r="O18" i="1"/>
  <c r="W18" i="1"/>
  <c r="O19" i="1"/>
  <c r="W19" i="1"/>
  <c r="O20" i="1"/>
  <c r="W20" i="1"/>
  <c r="O21" i="1"/>
  <c r="W21" i="1"/>
  <c r="W26" i="1"/>
  <c r="O26" i="1"/>
  <c r="W27" i="1"/>
  <c r="O27" i="1"/>
  <c r="W28" i="1"/>
  <c r="O28" i="1"/>
  <c r="W29" i="1"/>
  <c r="O29" i="1"/>
  <c r="W30" i="1"/>
  <c r="O30" i="1"/>
  <c r="W31" i="1"/>
  <c r="O31" i="1"/>
  <c r="W32" i="1"/>
  <c r="O32" i="1"/>
  <c r="P33" i="1"/>
  <c r="Q33" i="1"/>
  <c r="Q35" i="1" s="1"/>
  <c r="R33" i="1"/>
  <c r="R35" i="1" s="1"/>
  <c r="S33" i="1"/>
  <c r="S35" i="1" s="1"/>
  <c r="T33" i="1"/>
  <c r="T35" i="1" s="1"/>
  <c r="U33" i="1"/>
  <c r="V33" i="1"/>
  <c r="V35" i="1" s="1"/>
  <c r="I35" i="1"/>
  <c r="J35" i="1"/>
  <c r="K35" i="1"/>
  <c r="L35" i="1"/>
  <c r="M35" i="1"/>
  <c r="N35" i="1"/>
  <c r="U35" i="1"/>
  <c r="H35" i="1"/>
  <c r="H22" i="1"/>
  <c r="I22" i="1"/>
  <c r="J22" i="1"/>
  <c r="K22" i="1"/>
  <c r="L22" i="1"/>
  <c r="M22" i="1"/>
  <c r="N22" i="1"/>
  <c r="P22" i="1"/>
  <c r="Q22" i="1"/>
  <c r="R22" i="1"/>
  <c r="S22" i="1"/>
  <c r="T22" i="1"/>
  <c r="U22" i="1"/>
  <c r="V22" i="1"/>
  <c r="X21" i="1" l="1"/>
  <c r="X19" i="1"/>
  <c r="X17" i="1"/>
  <c r="X9" i="1"/>
  <c r="X32" i="1"/>
  <c r="X31" i="1"/>
  <c r="X16" i="1"/>
  <c r="X10" i="1"/>
  <c r="X28" i="1"/>
  <c r="X13" i="1"/>
  <c r="X18" i="1"/>
  <c r="X14" i="1"/>
  <c r="X29" i="1"/>
  <c r="X11" i="1"/>
  <c r="X26" i="1"/>
  <c r="W22" i="1"/>
  <c r="W33" i="1"/>
  <c r="W34" i="1" s="1"/>
  <c r="W35" i="1" s="1"/>
  <c r="X20" i="1"/>
  <c r="X15" i="1"/>
  <c r="X12" i="1"/>
  <c r="X30" i="1"/>
  <c r="X27" i="1"/>
  <c r="V8" i="1"/>
  <c r="O22" i="1"/>
  <c r="P35" i="1"/>
  <c r="O33" i="1"/>
  <c r="O34" i="1" s="1"/>
  <c r="O35" i="1" s="1"/>
  <c r="X33" i="1" l="1"/>
  <c r="X34" i="1" s="1"/>
  <c r="X35" i="1" s="1"/>
  <c r="X22" i="1"/>
  <c r="Y35" i="1" l="1"/>
  <c r="Z35" i="1"/>
</calcChain>
</file>

<file path=xl/sharedStrings.xml><?xml version="1.0" encoding="utf-8"?>
<sst xmlns="http://schemas.openxmlformats.org/spreadsheetml/2006/main" count="47" uniqueCount="39">
  <si>
    <t>İŞLEMLER ÇALIŞAN ZAMAN ÇİZELGESİ</t>
  </si>
  <si>
    <t>Ücret Bordrosu Bitiş Tarihi</t>
  </si>
  <si>
    <t>NORMAL ÇALIŞMA SAATLERİ:</t>
  </si>
  <si>
    <t>Görev</t>
  </si>
  <si>
    <t xml:space="preserve">Normal Çalışma Saatleri   </t>
  </si>
  <si>
    <t>FAZLA MESAİ SAATLERİ:</t>
  </si>
  <si>
    <t xml:space="preserve">Toplam Fazla Mesai Saati     </t>
  </si>
  <si>
    <t xml:space="preserve">Fazla Mesai Ücreti     </t>
  </si>
  <si>
    <t xml:space="preserve">Ödenen Fazla Mesai Ücreti     </t>
  </si>
  <si>
    <t xml:space="preserve">Çalışan </t>
  </si>
  <si>
    <t>Konumu</t>
  </si>
  <si>
    <t>WO#</t>
  </si>
  <si>
    <t>Tarih:</t>
  </si>
  <si>
    <t>İş Açıklaması</t>
  </si>
  <si>
    <t>Çalışan Adı</t>
  </si>
  <si>
    <t>Çalışan Numarası</t>
  </si>
  <si>
    <t>İş Unvanı</t>
  </si>
  <si>
    <t>Parça numarası</t>
  </si>
  <si>
    <t xml:space="preserve">Müdür </t>
  </si>
  <si>
    <t>Hafta 1 Fazla Mesai</t>
  </si>
  <si>
    <t>Fazla mesai yetkilendirmesi gerekiyorsa sağdaki hücrede 
Evet seçeneğini belirleyin</t>
  </si>
  <si>
    <t>Hafta 2 Fazla Mesai</t>
  </si>
  <si>
    <t>Toplam Fazla Mesai</t>
  </si>
  <si>
    <t>Ücret Bordrosu
Kullanımı İçin
Ücret Kodu</t>
  </si>
  <si>
    <t>Fazla Mesai
Kodu</t>
  </si>
  <si>
    <t>Toplam
Saatler
Saatler</t>
  </si>
  <si>
    <t>Toplam
Saatler
Aidatlar</t>
  </si>
  <si>
    <t>Hafta içi
Tamsayı</t>
  </si>
  <si>
    <t>Hafta içi
Paraf</t>
  </si>
  <si>
    <t>Paz</t>
  </si>
  <si>
    <t>Pts</t>
  </si>
  <si>
    <t>Sal</t>
  </si>
  <si>
    <t>Çar</t>
  </si>
  <si>
    <t>Per</t>
  </si>
  <si>
    <t>Cum</t>
  </si>
  <si>
    <t>Cts</t>
  </si>
  <si>
    <t>Toplam Hafta 1
Normal Çalışma</t>
  </si>
  <si>
    <t>Toplam Hafta 2
Normal Çalışma</t>
  </si>
  <si>
    <t>Toplam Normal Çalışma
Saatler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</si>
</sst>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41F]d\ mmmm\ yyyy;@"/>
    <numFmt numFmtId="170" formatCode="d/m;@"/>
    <numFmt numFmtId="171" formatCode="#,##0.00_ ;\-#,##0.00\ "/>
  </numFmts>
  <fonts count="25" x14ac:knownFonts="1">
    <font>
      <sz val="11"/>
      <name val="Arial Narrow"/>
      <family val="2"/>
      <scheme val="minor"/>
    </font>
    <font>
      <sz val="11"/>
      <color theme="1"/>
      <name val="Arial Narrow"/>
      <family val="2"/>
      <scheme val="minor"/>
    </font>
    <font>
      <sz val="8"/>
      <name val="Tms Rmn"/>
    </font>
    <font>
      <sz val="8"/>
      <name val="Arial Narrow"/>
      <family val="2"/>
      <scheme val="minor"/>
    </font>
    <font>
      <b/>
      <sz val="8"/>
      <name val="Arial Narrow"/>
      <family val="2"/>
      <scheme val="minor"/>
    </font>
    <font>
      <b/>
      <sz val="14"/>
      <color theme="3"/>
      <name val="Arial"/>
      <family val="2"/>
      <scheme val="major"/>
    </font>
    <font>
      <b/>
      <sz val="13"/>
      <color theme="3"/>
      <name val="Arial Narrow"/>
      <family val="2"/>
      <scheme val="minor"/>
    </font>
    <font>
      <b/>
      <sz val="11"/>
      <color theme="3"/>
      <name val="Arial Narrow"/>
      <family val="2"/>
      <scheme val="minor"/>
    </font>
    <font>
      <i/>
      <sz val="11"/>
      <color theme="1" tint="0.34998626667073579"/>
      <name val="Arial Narrow"/>
      <family val="2"/>
      <scheme val="minor"/>
    </font>
    <font>
      <sz val="11"/>
      <name val="Tms Rmn"/>
    </font>
    <font>
      <b/>
      <sz val="11"/>
      <name val="Arial"/>
      <family val="2"/>
      <scheme val="major"/>
    </font>
    <font>
      <b/>
      <sz val="11"/>
      <name val="Arial Narrow"/>
      <family val="2"/>
      <scheme val="minor"/>
    </font>
    <font>
      <sz val="18"/>
      <color theme="3"/>
      <name val="Arial"/>
      <family val="2"/>
      <scheme val="major"/>
    </font>
    <font>
      <b/>
      <sz val="15"/>
      <color theme="3"/>
      <name val="Arial Narrow"/>
      <family val="2"/>
      <scheme val="minor"/>
    </font>
    <font>
      <sz val="11"/>
      <color rgb="FF006100"/>
      <name val="Arial Narrow"/>
      <family val="2"/>
      <scheme val="minor"/>
    </font>
    <font>
      <sz val="11"/>
      <color rgb="FF9C0006"/>
      <name val="Arial Narrow"/>
      <family val="2"/>
      <scheme val="minor"/>
    </font>
    <font>
      <sz val="11"/>
      <color rgb="FF9C5700"/>
      <name val="Arial Narrow"/>
      <family val="2"/>
      <scheme val="minor"/>
    </font>
    <font>
      <sz val="11"/>
      <color rgb="FF3F3F76"/>
      <name val="Arial Narrow"/>
      <family val="2"/>
      <scheme val="minor"/>
    </font>
    <font>
      <b/>
      <sz val="11"/>
      <color rgb="FF3F3F3F"/>
      <name val="Arial Narrow"/>
      <family val="2"/>
      <scheme val="minor"/>
    </font>
    <font>
      <b/>
      <sz val="11"/>
      <color rgb="FFFA7D00"/>
      <name val="Arial Narrow"/>
      <family val="2"/>
      <scheme val="minor"/>
    </font>
    <font>
      <sz val="11"/>
      <color rgb="FFFA7D00"/>
      <name val="Arial Narrow"/>
      <family val="2"/>
      <scheme val="minor"/>
    </font>
    <font>
      <b/>
      <sz val="11"/>
      <color theme="0"/>
      <name val="Arial Narrow"/>
      <family val="2"/>
      <scheme val="minor"/>
    </font>
    <font>
      <sz val="11"/>
      <color rgb="FFFF0000"/>
      <name val="Arial Narrow"/>
      <family val="2"/>
      <scheme val="minor"/>
    </font>
    <font>
      <b/>
      <sz val="11"/>
      <color theme="1"/>
      <name val="Arial Narrow"/>
      <family val="2"/>
      <scheme val="minor"/>
    </font>
    <font>
      <sz val="11"/>
      <color theme="0"/>
      <name val="Arial Narrow"/>
      <family val="2"/>
      <scheme val="minor"/>
    </font>
  </fonts>
  <fills count="37">
    <fill>
      <patternFill patternType="none"/>
    </fill>
    <fill>
      <patternFill patternType="gray125"/>
    </fill>
    <fill>
      <patternFill patternType="solid">
        <fgColor indexed="46"/>
        <bgColor indexed="64"/>
      </patternFill>
    </fill>
    <fill>
      <patternFill patternType="lightUp"/>
    </fill>
    <fill>
      <patternFill patternType="solid">
        <fgColor theme="3" tint="0.79998168889431442"/>
        <bgColor indexed="64"/>
      </patternFill>
    </fill>
    <fill>
      <patternFill patternType="solid">
        <fgColor theme="0" tint="-4.9989318521683403E-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bottom style="thick">
        <color theme="4" tint="-0.24994659260841701"/>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40" applyNumberFormat="0" applyFill="0" applyAlignment="0" applyProtection="0"/>
    <xf numFmtId="0" fontId="7" fillId="0" borderId="39" applyNumberFormat="0" applyFill="0" applyAlignment="0" applyProtection="0"/>
    <xf numFmtId="0" fontId="9" fillId="6" borderId="38" applyNumberFormat="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3" fillId="0" borderId="46" applyNumberFormat="0" applyFill="0" applyAlignment="0" applyProtection="0"/>
    <xf numFmtId="0" fontId="7"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47" applyNumberFormat="0" applyAlignment="0" applyProtection="0"/>
    <xf numFmtId="0" fontId="18" fillId="11" borderId="48" applyNumberFormat="0" applyAlignment="0" applyProtection="0"/>
    <xf numFmtId="0" fontId="19" fillId="11" borderId="47" applyNumberFormat="0" applyAlignment="0" applyProtection="0"/>
    <xf numFmtId="0" fontId="20" fillId="0" borderId="49" applyNumberFormat="0" applyFill="0" applyAlignment="0" applyProtection="0"/>
    <xf numFmtId="0" fontId="21" fillId="12" borderId="50" applyNumberFormat="0" applyAlignment="0" applyProtection="0"/>
    <xf numFmtId="0" fontId="22" fillId="0" borderId="0" applyNumberFormat="0" applyFill="0" applyBorder="0" applyAlignment="0" applyProtection="0"/>
    <xf numFmtId="0" fontId="23" fillId="0" borderId="51" applyNumberFormat="0" applyFill="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13">
    <xf numFmtId="0" fontId="0" fillId="0" borderId="0" xfId="0"/>
    <xf numFmtId="168" fontId="4" fillId="0" borderId="0" xfId="0" applyNumberFormat="1" applyFont="1" applyBorder="1" applyAlignment="1">
      <alignment horizontal="center" vertical="center"/>
    </xf>
    <xf numFmtId="168" fontId="3" fillId="0" borderId="0" xfId="0" applyNumberFormat="1" applyFont="1" applyAlignment="1">
      <alignment vertical="center"/>
    </xf>
    <xf numFmtId="1" fontId="11" fillId="4" borderId="7" xfId="0" quotePrefix="1" applyNumberFormat="1" applyFont="1" applyFill="1" applyBorder="1" applyAlignment="1">
      <alignment horizontal="center" vertical="center"/>
    </xf>
    <xf numFmtId="1" fontId="11" fillId="4" borderId="7" xfId="0" applyNumberFormat="1" applyFont="1" applyFill="1" applyBorder="1" applyAlignment="1">
      <alignment horizontal="center" vertical="center"/>
    </xf>
    <xf numFmtId="168" fontId="11" fillId="4" borderId="7" xfId="0" applyNumberFormat="1" applyFont="1" applyFill="1" applyBorder="1" applyAlignment="1">
      <alignment horizontal="center" vertical="center"/>
    </xf>
    <xf numFmtId="168" fontId="11" fillId="4" borderId="7" xfId="0" applyNumberFormat="1" applyFont="1" applyFill="1" applyBorder="1" applyAlignment="1" applyProtection="1">
      <alignment horizontal="center" vertical="center"/>
    </xf>
    <xf numFmtId="168" fontId="11" fillId="4" borderId="35" xfId="0" applyNumberFormat="1" applyFont="1" applyFill="1" applyBorder="1" applyAlignment="1" applyProtection="1">
      <alignment horizontal="center" vertical="center"/>
    </xf>
    <xf numFmtId="168" fontId="11" fillId="4" borderId="36" xfId="0" applyNumberFormat="1" applyFont="1" applyFill="1" applyBorder="1" applyAlignment="1" applyProtection="1">
      <alignment horizontal="center" vertical="center"/>
    </xf>
    <xf numFmtId="0" fontId="11" fillId="0" borderId="0" xfId="0" applyFont="1" applyAlignment="1">
      <alignment horizontal="center" vertical="center"/>
    </xf>
    <xf numFmtId="168" fontId="11" fillId="0" borderId="0" xfId="0" applyNumberFormat="1" applyFont="1" applyAlignment="1">
      <alignment horizontal="center" vertical="center"/>
    </xf>
    <xf numFmtId="168" fontId="11" fillId="0" borderId="0" xfId="0" applyNumberFormat="1" applyFont="1" applyBorder="1" applyAlignment="1">
      <alignment horizontal="center" vertical="center"/>
    </xf>
    <xf numFmtId="168" fontId="11" fillId="0" borderId="7" xfId="0" applyNumberFormat="1" applyFont="1" applyBorder="1" applyAlignment="1">
      <alignment horizontal="center" vertical="center"/>
    </xf>
    <xf numFmtId="168" fontId="11" fillId="0" borderId="0" xfId="0" applyNumberFormat="1" applyFont="1" applyAlignment="1">
      <alignment vertical="center"/>
    </xf>
    <xf numFmtId="0" fontId="11" fillId="0" borderId="0" xfId="0" applyFont="1" applyAlignment="1">
      <alignment vertical="center"/>
    </xf>
    <xf numFmtId="168" fontId="11" fillId="0" borderId="0" xfId="0" applyNumberFormat="1" applyFont="1"/>
    <xf numFmtId="0" fontId="11" fillId="0" borderId="0" xfId="0" applyFont="1"/>
    <xf numFmtId="168" fontId="11" fillId="0" borderId="0" xfId="0" applyNumberFormat="1" applyFont="1" applyBorder="1" applyAlignment="1">
      <alignment vertical="center"/>
    </xf>
    <xf numFmtId="0" fontId="0" fillId="0" borderId="0" xfId="0" applyFont="1"/>
    <xf numFmtId="1" fontId="11" fillId="0" borderId="10" xfId="0" applyNumberFormat="1" applyFont="1" applyFill="1" applyBorder="1" applyAlignment="1" applyProtection="1">
      <alignment horizontal="center" vertical="center"/>
      <protection locked="0"/>
    </xf>
    <xf numFmtId="1" fontId="11" fillId="0" borderId="11" xfId="0" applyNumberFormat="1" applyFont="1" applyBorder="1" applyAlignment="1" applyProtection="1">
      <alignment horizontal="center" vertical="center"/>
      <protection locked="0"/>
    </xf>
    <xf numFmtId="1" fontId="11" fillId="0" borderId="11" xfId="0" applyNumberFormat="1" applyFont="1" applyFill="1" applyBorder="1" applyAlignment="1" applyProtection="1">
      <alignment horizontal="center" vertical="center"/>
      <protection locked="0"/>
    </xf>
    <xf numFmtId="168" fontId="11" fillId="0" borderId="11" xfId="0" applyNumberFormat="1" applyFont="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2" fontId="0" fillId="0" borderId="13" xfId="0" applyNumberFormat="1" applyFont="1" applyFill="1" applyBorder="1" applyAlignment="1" applyProtection="1">
      <alignment horizontal="center" vertical="center"/>
      <protection locked="0"/>
    </xf>
    <xf numFmtId="2" fontId="0" fillId="0" borderId="14" xfId="0" applyNumberFormat="1" applyFont="1" applyFill="1" applyBorder="1" applyAlignment="1" applyProtection="1">
      <alignment horizontal="center" vertical="center"/>
      <protection locked="0"/>
    </xf>
    <xf numFmtId="168" fontId="0" fillId="0" borderId="7" xfId="0" applyNumberFormat="1" applyFont="1" applyFill="1" applyBorder="1" applyAlignment="1">
      <alignment horizontal="center" vertical="center"/>
    </xf>
    <xf numFmtId="1" fontId="11" fillId="0" borderId="16" xfId="0" applyNumberFormat="1" applyFont="1" applyFill="1" applyBorder="1" applyAlignment="1" applyProtection="1">
      <alignment horizontal="center" vertical="center"/>
      <protection locked="0"/>
    </xf>
    <xf numFmtId="1" fontId="11" fillId="0" borderId="17" xfId="0" applyNumberFormat="1" applyFont="1" applyBorder="1" applyAlignment="1" applyProtection="1">
      <alignment horizontal="center" vertical="center"/>
      <protection locked="0"/>
    </xf>
    <xf numFmtId="1" fontId="11" fillId="0" borderId="17" xfId="0" applyNumberFormat="1" applyFont="1" applyFill="1" applyBorder="1" applyAlignment="1" applyProtection="1">
      <alignment horizontal="center" vertical="center"/>
      <protection locked="0"/>
    </xf>
    <xf numFmtId="168" fontId="11" fillId="0" borderId="17" xfId="0" applyNumberFormat="1" applyFont="1" applyBorder="1" applyAlignment="1" applyProtection="1">
      <alignment horizontal="center" vertical="center"/>
      <protection locked="0"/>
    </xf>
    <xf numFmtId="2" fontId="0" fillId="0" borderId="18" xfId="0" applyNumberFormat="1" applyFont="1" applyFill="1" applyBorder="1" applyAlignment="1" applyProtection="1">
      <alignment horizontal="center" vertical="center"/>
      <protection locked="0"/>
    </xf>
    <xf numFmtId="2" fontId="0" fillId="0" borderId="19" xfId="0" applyNumberFormat="1" applyFont="1" applyFill="1" applyBorder="1" applyAlignment="1" applyProtection="1">
      <alignment horizontal="center" vertical="center"/>
      <protection locked="0"/>
    </xf>
    <xf numFmtId="2" fontId="0" fillId="0" borderId="15" xfId="0" applyNumberFormat="1" applyFont="1" applyFill="1" applyBorder="1" applyAlignment="1" applyProtection="1">
      <alignment horizontal="center" vertical="center"/>
      <protection locked="0"/>
    </xf>
    <xf numFmtId="2" fontId="0" fillId="5" borderId="20" xfId="0" applyNumberFormat="1" applyFont="1" applyFill="1" applyBorder="1" applyAlignment="1">
      <alignment horizontal="center" vertical="center"/>
    </xf>
    <xf numFmtId="2" fontId="0" fillId="0" borderId="16" xfId="0" applyNumberFormat="1" applyFont="1" applyFill="1" applyBorder="1" applyAlignment="1" applyProtection="1">
      <alignment horizontal="center" vertical="center"/>
      <protection locked="0"/>
    </xf>
    <xf numFmtId="2" fontId="0" fillId="0" borderId="22" xfId="0" applyNumberFormat="1"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5" borderId="12" xfId="0" applyNumberFormat="1" applyFont="1" applyFill="1" applyBorder="1" applyAlignment="1">
      <alignment horizontal="center" vertical="center"/>
    </xf>
    <xf numFmtId="2" fontId="0" fillId="5" borderId="21" xfId="0" applyNumberFormat="1" applyFont="1" applyFill="1" applyBorder="1" applyAlignment="1">
      <alignment horizontal="center" vertical="center"/>
    </xf>
    <xf numFmtId="1" fontId="11" fillId="0" borderId="16" xfId="0" applyNumberFormat="1" applyFont="1" applyBorder="1" applyAlignment="1" applyProtection="1">
      <alignment horizontal="center" vertical="center"/>
      <protection locked="0"/>
    </xf>
    <xf numFmtId="1" fontId="11" fillId="0" borderId="24" xfId="0" applyNumberFormat="1" applyFont="1" applyBorder="1" applyAlignment="1" applyProtection="1">
      <alignment horizontal="center" vertical="center"/>
      <protection locked="0"/>
    </xf>
    <xf numFmtId="1" fontId="11" fillId="0" borderId="25" xfId="0" applyNumberFormat="1" applyFont="1" applyBorder="1" applyAlignment="1" applyProtection="1">
      <alignment horizontal="center" vertical="center"/>
      <protection locked="0"/>
    </xf>
    <xf numFmtId="168" fontId="11" fillId="0" borderId="25" xfId="0" applyNumberFormat="1" applyFont="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5" borderId="29" xfId="0" applyNumberFormat="1" applyFont="1" applyFill="1" applyBorder="1" applyAlignment="1">
      <alignment horizontal="center" vertical="center"/>
    </xf>
    <xf numFmtId="2" fontId="0" fillId="5" borderId="30" xfId="0" applyNumberFormat="1" applyFont="1" applyFill="1" applyBorder="1" applyAlignment="1">
      <alignment horizontal="center" vertical="center"/>
    </xf>
    <xf numFmtId="2" fontId="0" fillId="5" borderId="8" xfId="0" applyNumberFormat="1" applyFont="1" applyFill="1" applyBorder="1" applyAlignment="1">
      <alignment horizontal="center" vertical="center"/>
    </xf>
    <xf numFmtId="2" fontId="0" fillId="5" borderId="7" xfId="0" applyNumberFormat="1" applyFont="1" applyFill="1" applyBorder="1" applyAlignment="1">
      <alignment horizontal="center" vertical="center"/>
    </xf>
    <xf numFmtId="168" fontId="11" fillId="3" borderId="7" xfId="0" applyNumberFormat="1" applyFont="1" applyFill="1" applyBorder="1" applyAlignment="1">
      <alignment horizontal="center" vertical="center"/>
    </xf>
    <xf numFmtId="168" fontId="11" fillId="0" borderId="0" xfId="0" applyNumberFormat="1" applyFont="1" applyFill="1" applyBorder="1" applyAlignment="1">
      <alignment vertical="center"/>
    </xf>
    <xf numFmtId="168" fontId="0" fillId="0" borderId="0" xfId="0" applyNumberFormat="1" applyFont="1" applyFill="1" applyBorder="1" applyAlignment="1">
      <alignment horizontal="center" vertical="center"/>
    </xf>
    <xf numFmtId="2" fontId="0" fillId="5" borderId="31" xfId="0" applyNumberFormat="1" applyFont="1" applyFill="1" applyBorder="1" applyAlignment="1">
      <alignment horizontal="center" vertical="center"/>
    </xf>
    <xf numFmtId="0" fontId="11" fillId="0" borderId="0" xfId="0" applyFont="1" applyBorder="1" applyAlignment="1">
      <alignment vertical="center"/>
    </xf>
    <xf numFmtId="1" fontId="11" fillId="0" borderId="18" xfId="0" applyNumberFormat="1" applyFont="1" applyBorder="1" applyAlignment="1" applyProtection="1">
      <alignment horizontal="center" vertical="center"/>
      <protection locked="0"/>
    </xf>
    <xf numFmtId="1" fontId="11" fillId="0" borderId="32" xfId="0" applyNumberFormat="1" applyFont="1" applyBorder="1" applyAlignment="1" applyProtection="1">
      <alignment vertical="center"/>
      <protection locked="0"/>
    </xf>
    <xf numFmtId="1" fontId="11" fillId="0" borderId="33" xfId="0" applyNumberFormat="1" applyFont="1" applyBorder="1" applyAlignment="1" applyProtection="1">
      <alignment vertical="center"/>
      <protection locked="0"/>
    </xf>
    <xf numFmtId="1" fontId="11" fillId="0" borderId="34" xfId="0" applyNumberFormat="1" applyFont="1" applyBorder="1" applyAlignment="1" applyProtection="1">
      <alignment vertical="center"/>
      <protection locked="0"/>
    </xf>
    <xf numFmtId="168" fontId="0" fillId="0" borderId="4" xfId="0" applyNumberFormat="1" applyFont="1" applyFill="1" applyBorder="1" applyAlignment="1">
      <alignment horizontal="center" vertical="center"/>
    </xf>
    <xf numFmtId="2" fontId="0" fillId="5" borderId="9" xfId="0" applyNumberFormat="1" applyFont="1" applyFill="1" applyBorder="1" applyAlignment="1">
      <alignment horizontal="center" vertical="center"/>
    </xf>
    <xf numFmtId="2" fontId="0" fillId="0" borderId="8"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0" fillId="5" borderId="35" xfId="0" applyNumberFormat="1" applyFont="1" applyFill="1" applyBorder="1" applyAlignment="1">
      <alignment horizontal="center" vertical="center"/>
    </xf>
    <xf numFmtId="2" fontId="0" fillId="5" borderId="36"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right" vertical="top" wrapText="1"/>
    </xf>
    <xf numFmtId="168" fontId="10" fillId="0" borderId="0" xfId="0" applyNumberFormat="1" applyFont="1" applyBorder="1" applyAlignment="1">
      <alignment horizontal="right"/>
    </xf>
    <xf numFmtId="0" fontId="0" fillId="0" borderId="0" xfId="0" applyBorder="1" applyAlignment="1">
      <alignment horizontal="right" vertical="top" wrapText="1"/>
    </xf>
    <xf numFmtId="0" fontId="10" fillId="0" borderId="1" xfId="0" applyFont="1" applyBorder="1" applyAlignment="1">
      <alignment horizontal="center" wrapText="1"/>
    </xf>
    <xf numFmtId="0" fontId="0" fillId="0" borderId="0" xfId="0" applyFont="1" applyAlignment="1">
      <alignment horizontal="center"/>
    </xf>
    <xf numFmtId="169" fontId="11" fillId="4" borderId="37" xfId="0" applyNumberFormat="1" applyFont="1" applyFill="1" applyBorder="1" applyAlignment="1" applyProtection="1">
      <alignment horizontal="center"/>
    </xf>
    <xf numFmtId="170" fontId="11" fillId="4" borderId="7" xfId="0" applyNumberFormat="1" applyFont="1" applyFill="1" applyBorder="1" applyAlignment="1" applyProtection="1">
      <alignment horizontal="center" vertical="center"/>
    </xf>
    <xf numFmtId="170" fontId="11" fillId="4" borderId="35" xfId="0" applyNumberFormat="1" applyFont="1" applyFill="1" applyBorder="1" applyAlignment="1" applyProtection="1">
      <alignment horizontal="center" vertical="center"/>
    </xf>
    <xf numFmtId="170" fontId="11" fillId="4" borderId="36" xfId="0" applyNumberFormat="1" applyFont="1" applyFill="1" applyBorder="1" applyAlignment="1" applyProtection="1">
      <alignment horizontal="center" vertical="center"/>
    </xf>
    <xf numFmtId="170" fontId="11" fillId="4" borderId="7" xfId="0" applyNumberFormat="1" applyFont="1" applyFill="1" applyBorder="1" applyAlignment="1" applyProtection="1">
      <alignment horizontal="center" vertical="center"/>
      <protection locked="0"/>
    </xf>
    <xf numFmtId="2" fontId="0" fillId="5" borderId="15" xfId="0" applyNumberFormat="1" applyFont="1" applyFill="1" applyBorder="1" applyAlignment="1">
      <alignment horizontal="center" vertical="center"/>
    </xf>
    <xf numFmtId="2" fontId="0" fillId="5" borderId="5" xfId="0" applyNumberFormat="1" applyFont="1" applyFill="1" applyBorder="1" applyAlignment="1">
      <alignment horizontal="center" vertical="center"/>
    </xf>
    <xf numFmtId="2" fontId="0" fillId="5" borderId="6" xfId="0" applyNumberFormat="1" applyFont="1" applyFill="1" applyBorder="1" applyAlignment="1">
      <alignment horizontal="center" vertical="center"/>
    </xf>
    <xf numFmtId="171" fontId="0" fillId="0" borderId="12" xfId="0" applyNumberFormat="1" applyFont="1" applyFill="1" applyBorder="1" applyAlignment="1" applyProtection="1">
      <alignment horizontal="center" vertical="center"/>
      <protection locked="0"/>
    </xf>
    <xf numFmtId="171" fontId="0" fillId="0" borderId="26" xfId="0" applyNumberFormat="1" applyFont="1" applyFill="1" applyBorder="1" applyAlignment="1" applyProtection="1">
      <alignment horizontal="center" vertical="center"/>
      <protection locked="0"/>
    </xf>
    <xf numFmtId="168" fontId="11" fillId="0" borderId="1" xfId="0" applyNumberFormat="1" applyFont="1" applyBorder="1" applyAlignment="1">
      <alignment horizontal="left"/>
    </xf>
    <xf numFmtId="1" fontId="10" fillId="0" borderId="0" xfId="0" applyNumberFormat="1" applyFont="1" applyBorder="1" applyAlignment="1">
      <alignment horizontal="left"/>
    </xf>
    <xf numFmtId="1" fontId="10" fillId="0" borderId="2" xfId="0" applyNumberFormat="1" applyFont="1" applyBorder="1" applyAlignment="1">
      <alignment horizontal="left"/>
    </xf>
    <xf numFmtId="168" fontId="10" fillId="0" borderId="0" xfId="0" applyNumberFormat="1" applyFont="1" applyAlignment="1">
      <alignment horizontal="right"/>
    </xf>
    <xf numFmtId="2" fontId="11" fillId="0" borderId="4" xfId="0" applyNumberFormat="1" applyFont="1" applyFill="1" applyBorder="1" applyAlignment="1">
      <alignment horizontal="center" vertical="top" wrapText="1"/>
    </xf>
    <xf numFmtId="2" fontId="11" fillId="0" borderId="8" xfId="0" applyNumberFormat="1" applyFont="1" applyFill="1" applyBorder="1" applyAlignment="1">
      <alignment horizontal="center" vertical="top" wrapText="1"/>
    </xf>
    <xf numFmtId="168" fontId="11" fillId="0" borderId="0" xfId="0" applyNumberFormat="1" applyFont="1" applyAlignment="1">
      <alignment horizontal="right"/>
    </xf>
    <xf numFmtId="168" fontId="10" fillId="0" borderId="42" xfId="0" applyNumberFormat="1" applyFont="1" applyBorder="1" applyAlignment="1">
      <alignment horizontal="right" vertical="center" wrapText="1"/>
    </xf>
    <xf numFmtId="168" fontId="10" fillId="0" borderId="43" xfId="0" applyNumberFormat="1" applyFont="1" applyBorder="1" applyAlignment="1">
      <alignment horizontal="right" vertical="center" wrapText="1"/>
    </xf>
    <xf numFmtId="168" fontId="10" fillId="0" borderId="0" xfId="0" applyNumberFormat="1" applyFont="1" applyBorder="1" applyAlignment="1">
      <alignment horizontal="right" vertical="center" wrapText="1"/>
    </xf>
    <xf numFmtId="168" fontId="10" fillId="0" borderId="44" xfId="0" applyNumberFormat="1" applyFont="1" applyBorder="1" applyAlignment="1">
      <alignment horizontal="right"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168" fontId="11" fillId="0" borderId="0" xfId="0" quotePrefix="1" applyNumberFormat="1" applyFont="1" applyAlignment="1">
      <alignment horizontal="right"/>
    </xf>
    <xf numFmtId="168" fontId="3" fillId="0" borderId="0" xfId="0" applyNumberFormat="1" applyFont="1" applyAlignment="1">
      <alignment vertical="center"/>
    </xf>
    <xf numFmtId="168" fontId="3" fillId="0" borderId="1" xfId="0" applyNumberFormat="1" applyFont="1" applyBorder="1" applyAlignment="1">
      <alignment vertical="center"/>
    </xf>
    <xf numFmtId="168" fontId="10" fillId="0" borderId="41" xfId="0" applyNumberFormat="1" applyFont="1" applyBorder="1" applyAlignment="1">
      <alignment horizontal="right"/>
    </xf>
    <xf numFmtId="168" fontId="10" fillId="0" borderId="0" xfId="0" applyNumberFormat="1" applyFont="1" applyBorder="1" applyAlignment="1">
      <alignment horizontal="right"/>
    </xf>
    <xf numFmtId="0" fontId="0" fillId="0" borderId="0" xfId="0" applyAlignment="1">
      <alignment horizontal="center" vertical="top" wrapText="1"/>
    </xf>
    <xf numFmtId="168" fontId="10" fillId="0" borderId="42" xfId="0" applyNumberFormat="1" applyFont="1" applyBorder="1" applyAlignment="1">
      <alignment horizontal="right" vertical="top" wrapText="1"/>
    </xf>
    <xf numFmtId="1" fontId="10" fillId="0" borderId="0" xfId="0" applyNumberFormat="1" applyFont="1" applyAlignment="1">
      <alignment horizontal="left"/>
    </xf>
    <xf numFmtId="1" fontId="10" fillId="0" borderId="3" xfId="0" applyNumberFormat="1" applyFont="1" applyBorder="1" applyAlignment="1">
      <alignment horizontal="left"/>
    </xf>
    <xf numFmtId="0" fontId="0" fillId="0" borderId="45" xfId="0" applyBorder="1" applyAlignment="1">
      <alignment horizontal="right" vertical="top" wrapText="1"/>
    </xf>
    <xf numFmtId="0" fontId="0" fillId="0" borderId="0" xfId="0" applyAlignment="1">
      <alignment horizontal="right" vertical="top" wrapText="1"/>
    </xf>
    <xf numFmtId="1" fontId="10" fillId="0" borderId="0" xfId="0" applyNumberFormat="1" applyFont="1" applyBorder="1" applyAlignment="1"/>
    <xf numFmtId="1" fontId="10" fillId="0" borderId="2" xfId="0" applyNumberFormat="1" applyFont="1" applyBorder="1" applyAlignment="1"/>
    <xf numFmtId="168" fontId="10" fillId="0" borderId="2" xfId="0" applyNumberFormat="1" applyFont="1" applyBorder="1" applyAlignment="1">
      <alignment horizontal="right"/>
    </xf>
    <xf numFmtId="168" fontId="5" fillId="0" borderId="0" xfId="0" applyNumberFormat="1" applyFont="1" applyAlignment="1">
      <alignment vertical="top"/>
    </xf>
    <xf numFmtId="168" fontId="11" fillId="4" borderId="4" xfId="0" applyNumberFormat="1" applyFont="1" applyFill="1" applyBorder="1" applyAlignment="1">
      <alignment horizontal="center" wrapText="1"/>
    </xf>
    <xf numFmtId="168" fontId="11" fillId="4" borderId="6" xfId="0" applyNumberFormat="1" applyFont="1" applyFill="1" applyBorder="1" applyAlignment="1">
      <alignment horizontal="center"/>
    </xf>
    <xf numFmtId="168" fontId="11" fillId="4" borderId="8" xfId="0" applyNumberFormat="1" applyFont="1" applyFill="1" applyBorder="1" applyAlignme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4" builtinId="27" customBuiltin="1"/>
    <cellStyle name="Calculation" xfId="18" builtinId="22" customBuiltin="1"/>
    <cellStyle name="Check Cell" xfId="20"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9" builtinId="53" customBuiltin="1"/>
    <cellStyle name="Good" xfId="13" builtinId="26" customBuiltin="1"/>
    <cellStyle name="Heading 1" xfId="11" builtinId="16" customBuiltin="1"/>
    <cellStyle name="Heading 2" xfId="6" builtinId="17" customBuiltin="1"/>
    <cellStyle name="Heading 3" xfId="7"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8" builtinId="10" customBuiltin="1"/>
    <cellStyle name="Output" xfId="17" builtinId="21" customBuiltin="1"/>
    <cellStyle name="Percent" xfId="5" builtinId="5" customBuiltin="1"/>
    <cellStyle name="Title" xfId="10" builtinId="15" customBuiltin="1"/>
    <cellStyle name="Total" xfId="22" builtinId="25" customBuiltin="1"/>
    <cellStyle name="Warning Text" xfId="2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2F2F2"/>
      <rgbColor rgb="00E3E3E3"/>
      <rgbColor rgb="003366FF"/>
      <rgbColor rgb="0033CCCC"/>
      <rgbColor rgb="00339933"/>
      <rgbColor rgb="00999933"/>
      <rgbColor rgb="00996633"/>
      <rgbColor rgb="00996666"/>
      <rgbColor rgb="00D9DB99"/>
      <rgbColor rgb="00969696"/>
      <rgbColor rgb="003333CC"/>
      <rgbColor rgb="00336666"/>
      <rgbColor rgb="00D9DBEF"/>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heet">
      <a:majorFont>
        <a:latin typeface="Arial"/>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IU36"/>
  <sheetViews>
    <sheetView showGridLines="0" showZeros="0" tabSelected="1" defaultGridColor="0" colorId="8" zoomScaleNormal="100" workbookViewId="0"/>
  </sheetViews>
  <sheetFormatPr defaultColWidth="4.7109375" defaultRowHeight="16.5" x14ac:dyDescent="0.3"/>
  <cols>
    <col min="1" max="1" width="2.7109375" customWidth="1"/>
    <col min="2" max="2" width="7.28515625" customWidth="1"/>
    <col min="3" max="3" width="8.42578125" bestFit="1" customWidth="1"/>
    <col min="4" max="4" width="16.7109375" customWidth="1"/>
    <col min="5" max="5" width="27.140625" customWidth="1"/>
    <col min="6" max="6" width="19.85546875" customWidth="1"/>
    <col min="7" max="7" width="14.5703125" bestFit="1" customWidth="1"/>
    <col min="8" max="14" width="7.28515625" customWidth="1"/>
    <col min="15" max="15" width="14.28515625" customWidth="1"/>
    <col min="16" max="22" width="7.28515625" customWidth="1"/>
    <col min="23" max="23" width="14.140625" customWidth="1"/>
    <col min="24" max="24" width="14.85546875" customWidth="1"/>
    <col min="25" max="26" width="14.28515625" customWidth="1"/>
  </cols>
  <sheetData>
    <row r="1" spans="1:255" s="2" customFormat="1" ht="18" customHeight="1" x14ac:dyDescent="0.3">
      <c r="A1"/>
      <c r="B1" s="109" t="s">
        <v>0</v>
      </c>
      <c r="C1" s="109"/>
      <c r="D1" s="109"/>
      <c r="E1" s="109"/>
      <c r="F1" s="85" t="s">
        <v>14</v>
      </c>
      <c r="G1" s="85"/>
      <c r="H1" s="85"/>
      <c r="I1" s="85"/>
      <c r="J1" s="85"/>
      <c r="K1" s="96"/>
      <c r="L1" s="96"/>
      <c r="M1" s="96"/>
      <c r="N1" s="96"/>
      <c r="O1" s="96"/>
      <c r="P1" s="105" t="s">
        <v>20</v>
      </c>
      <c r="Q1" s="105"/>
      <c r="R1" s="105"/>
      <c r="S1" s="105"/>
      <c r="T1" s="105"/>
      <c r="U1" s="105"/>
      <c r="V1" s="105"/>
      <c r="W1" s="105"/>
      <c r="X1" s="105"/>
      <c r="Y1" s="100"/>
      <c r="Z1" s="1"/>
    </row>
    <row r="2" spans="1:255" s="18" customFormat="1" ht="9" customHeight="1" x14ac:dyDescent="0.3">
      <c r="A2"/>
      <c r="B2" s="109"/>
      <c r="C2" s="109"/>
      <c r="D2" s="109"/>
      <c r="E2" s="109"/>
      <c r="F2" s="85"/>
      <c r="G2" s="85"/>
      <c r="H2" s="85"/>
      <c r="I2" s="85"/>
      <c r="J2" s="85"/>
      <c r="K2" s="96"/>
      <c r="L2" s="96"/>
      <c r="M2" s="96"/>
      <c r="N2" s="96"/>
      <c r="O2" s="96"/>
      <c r="P2" s="105"/>
      <c r="Q2" s="105"/>
      <c r="R2" s="105"/>
      <c r="S2" s="105"/>
      <c r="T2" s="105"/>
      <c r="U2" s="105"/>
      <c r="V2" s="105"/>
      <c r="W2" s="105"/>
      <c r="X2" s="105"/>
      <c r="Y2" s="100"/>
    </row>
    <row r="3" spans="1:255" s="15" customFormat="1" ht="16.5" customHeight="1" x14ac:dyDescent="0.3">
      <c r="A3"/>
      <c r="B3" s="109"/>
      <c r="C3" s="109"/>
      <c r="D3" s="109"/>
      <c r="E3" s="109"/>
      <c r="F3" s="85"/>
      <c r="G3" s="85"/>
      <c r="H3" s="85"/>
      <c r="I3" s="85"/>
      <c r="J3" s="85"/>
      <c r="K3" s="97"/>
      <c r="L3" s="97"/>
      <c r="M3" s="97"/>
      <c r="N3" s="97"/>
      <c r="O3" s="97"/>
      <c r="P3" s="105"/>
      <c r="Q3" s="105"/>
      <c r="R3" s="105"/>
      <c r="S3" s="105"/>
      <c r="T3" s="105"/>
      <c r="U3" s="105"/>
      <c r="V3" s="105"/>
      <c r="W3" s="105"/>
      <c r="X3" s="105"/>
      <c r="Y3" s="100"/>
      <c r="Z3" s="18"/>
    </row>
    <row r="4" spans="1:255" s="15" customFormat="1" ht="15" customHeight="1" x14ac:dyDescent="0.3">
      <c r="A4"/>
      <c r="B4" s="102" t="s">
        <v>1</v>
      </c>
      <c r="C4" s="102"/>
      <c r="D4" s="103"/>
      <c r="E4" s="72">
        <f>V7</f>
        <v>45822</v>
      </c>
      <c r="F4" s="98" t="s">
        <v>15</v>
      </c>
      <c r="G4" s="99"/>
      <c r="H4" s="99"/>
      <c r="I4" s="99"/>
      <c r="J4" s="99"/>
      <c r="K4" s="104"/>
      <c r="L4" s="104"/>
      <c r="M4" s="104"/>
      <c r="N4" s="104"/>
      <c r="O4" s="104"/>
      <c r="P4" s="105"/>
      <c r="Q4" s="105"/>
      <c r="R4" s="105"/>
      <c r="S4" s="105"/>
      <c r="T4" s="105"/>
      <c r="U4" s="105"/>
      <c r="V4" s="105"/>
      <c r="W4" s="105"/>
      <c r="X4" s="105"/>
      <c r="Y4" s="100"/>
      <c r="Z4" s="16"/>
    </row>
    <row r="5" spans="1:255" s="15" customFormat="1" ht="15" customHeight="1" thickBot="1" x14ac:dyDescent="0.35">
      <c r="A5"/>
      <c r="B5" s="106" t="s">
        <v>2</v>
      </c>
      <c r="C5" s="106"/>
      <c r="D5" s="106"/>
      <c r="E5" s="85" t="s">
        <v>12</v>
      </c>
      <c r="F5" s="85"/>
      <c r="G5" s="85"/>
      <c r="H5" s="68"/>
      <c r="I5" s="68"/>
      <c r="J5" s="68"/>
      <c r="K5" s="69"/>
      <c r="L5" s="69"/>
      <c r="M5" s="69"/>
      <c r="N5" s="69"/>
      <c r="O5" s="69"/>
      <c r="P5" s="67"/>
      <c r="Q5" s="67"/>
      <c r="R5" s="67"/>
      <c r="S5" s="67"/>
      <c r="T5" s="67"/>
      <c r="U5" s="67"/>
      <c r="V5" s="67"/>
      <c r="W5" s="67"/>
      <c r="X5" s="67"/>
      <c r="Y5" s="66"/>
      <c r="Z5" s="16"/>
    </row>
    <row r="6" spans="1:255" s="15" customFormat="1" ht="17.25" customHeight="1" thickBot="1" x14ac:dyDescent="0.35">
      <c r="A6"/>
      <c r="B6" s="106"/>
      <c r="C6" s="106"/>
      <c r="D6" s="106"/>
      <c r="E6" s="85"/>
      <c r="F6" s="85"/>
      <c r="G6" s="85"/>
      <c r="K6"/>
      <c r="L6"/>
      <c r="M6"/>
      <c r="N6"/>
      <c r="O6" s="110" t="s">
        <v>36</v>
      </c>
      <c r="P6"/>
      <c r="Q6"/>
      <c r="R6"/>
      <c r="S6"/>
      <c r="T6"/>
      <c r="U6"/>
      <c r="V6"/>
      <c r="W6" s="110" t="s">
        <v>37</v>
      </c>
      <c r="X6" s="110" t="s">
        <v>38</v>
      </c>
      <c r="Y6" s="110" t="s">
        <v>23</v>
      </c>
      <c r="Z6" s="16"/>
    </row>
    <row r="7" spans="1:255" s="13" customFormat="1" ht="17.25" thickBot="1" x14ac:dyDescent="0.35">
      <c r="A7"/>
      <c r="B7" s="107"/>
      <c r="C7" s="107"/>
      <c r="D7" s="107"/>
      <c r="E7" s="108"/>
      <c r="F7" s="108"/>
      <c r="G7" s="108"/>
      <c r="H7" s="76">
        <v>45809</v>
      </c>
      <c r="I7" s="73">
        <f>Birinci_Gün+1</f>
        <v>45810</v>
      </c>
      <c r="J7" s="73">
        <f>Birinci_Gün+2</f>
        <v>45811</v>
      </c>
      <c r="K7" s="73">
        <f>Birinci_Gün+3</f>
        <v>45812</v>
      </c>
      <c r="L7" s="73">
        <f>Birinci_Gün+4</f>
        <v>45813</v>
      </c>
      <c r="M7" s="73">
        <f>Birinci_Gün+5</f>
        <v>45814</v>
      </c>
      <c r="N7" s="74">
        <f>Birinci_Gün+6</f>
        <v>45815</v>
      </c>
      <c r="O7" s="111"/>
      <c r="P7" s="75">
        <f>Birinci_Gün+7</f>
        <v>45816</v>
      </c>
      <c r="Q7" s="73">
        <f>Birinci_Gün+8</f>
        <v>45817</v>
      </c>
      <c r="R7" s="73">
        <f>Birinci_Gün+9</f>
        <v>45818</v>
      </c>
      <c r="S7" s="73">
        <f>Birinci_Gün+10</f>
        <v>45819</v>
      </c>
      <c r="T7" s="73">
        <f>Birinci_Gün+11</f>
        <v>45820</v>
      </c>
      <c r="U7" s="73">
        <f>Birinci_Gün+12</f>
        <v>45821</v>
      </c>
      <c r="V7" s="73">
        <f>Birinci_Gün+13</f>
        <v>45822</v>
      </c>
      <c r="W7" s="111"/>
      <c r="X7" s="111"/>
      <c r="Y7" s="111"/>
      <c r="Z7" s="14"/>
    </row>
    <row r="8" spans="1:255" s="12" customFormat="1" ht="15" customHeight="1" thickBot="1" x14ac:dyDescent="0.35">
      <c r="A8"/>
      <c r="B8" s="3" t="s">
        <v>3</v>
      </c>
      <c r="C8" s="4" t="s">
        <v>10</v>
      </c>
      <c r="D8" s="4" t="s">
        <v>11</v>
      </c>
      <c r="E8" s="5" t="s">
        <v>13</v>
      </c>
      <c r="F8" s="5" t="s">
        <v>16</v>
      </c>
      <c r="G8" s="5" t="s">
        <v>17</v>
      </c>
      <c r="H8" s="5" t="str">
        <f>VLOOKUP(WEEKDAY(Birinci_Gün),Hafta_Günü_Araması!$B$2:$C$8,2)</f>
        <v>Paz</v>
      </c>
      <c r="I8" s="6" t="str">
        <f>VLOOKUP(WEEKDAY(I7),Hafta_Günü_Araması!$B$2:$C$8,2)</f>
        <v>Pts</v>
      </c>
      <c r="J8" s="6" t="str">
        <f>VLOOKUP(WEEKDAY(J7),Hafta_Günü_Araması!$B$2:$C$8,2)</f>
        <v>Sal</v>
      </c>
      <c r="K8" s="6" t="str">
        <f>VLOOKUP(WEEKDAY(K7),Hafta_Günü_Araması!$B$2:$C$8,2)</f>
        <v>Çar</v>
      </c>
      <c r="L8" s="6" t="str">
        <f>VLOOKUP(WEEKDAY(L7),Hafta_Günü_Araması!$B$2:$C$8,2)</f>
        <v>Per</v>
      </c>
      <c r="M8" s="6" t="str">
        <f>VLOOKUP(WEEKDAY(M7),Hafta_Günü_Araması!$B$2:$C$8,2)</f>
        <v>Cum</v>
      </c>
      <c r="N8" s="7" t="str">
        <f>VLOOKUP(WEEKDAY(N7),Hafta_Günü_Araması!$B$2:$C$8,2)</f>
        <v>Cts</v>
      </c>
      <c r="O8" s="112"/>
      <c r="P8" s="8" t="str">
        <f>VLOOKUP(WEEKDAY(P7),Hafta_Günü_Araması!$B$2:$C$8,2)</f>
        <v>Paz</v>
      </c>
      <c r="Q8" s="6" t="str">
        <f>VLOOKUP(WEEKDAY(Q7),Hafta_Günü_Araması!$B$2:$C$8,2)</f>
        <v>Pts</v>
      </c>
      <c r="R8" s="6" t="str">
        <f>VLOOKUP(WEEKDAY(R7),Hafta_Günü_Araması!$B$2:$C$8,2)</f>
        <v>Sal</v>
      </c>
      <c r="S8" s="6" t="str">
        <f>VLOOKUP(WEEKDAY(S7),Hafta_Günü_Araması!$B$2:$C$8,2)</f>
        <v>Çar</v>
      </c>
      <c r="T8" s="6" t="str">
        <f>VLOOKUP(WEEKDAY(T7),Hafta_Günü_Araması!$B$2:$C$8,2)</f>
        <v>Per</v>
      </c>
      <c r="U8" s="6" t="str">
        <f>VLOOKUP(WEEKDAY(U7),Hafta_Günü_Araması!$B$2:$C$8,2)</f>
        <v>Cum</v>
      </c>
      <c r="V8" s="7" t="str">
        <f>VLOOKUP(WEEKDAY(V7),Hafta_Günü_Araması!$B$2:$C$8,2)</f>
        <v>Cts</v>
      </c>
      <c r="W8" s="112"/>
      <c r="X8" s="112"/>
      <c r="Y8" s="112"/>
      <c r="Z8" s="9"/>
      <c r="AA8" s="10"/>
      <c r="AB8" s="10"/>
      <c r="AC8" s="10"/>
      <c r="AD8" s="10"/>
      <c r="AE8" s="10"/>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11"/>
      <c r="II8" s="11"/>
      <c r="IJ8" s="11"/>
      <c r="IK8" s="11"/>
      <c r="IL8" s="11"/>
      <c r="IM8" s="11"/>
      <c r="IN8" s="11"/>
      <c r="IO8" s="11"/>
      <c r="IP8" s="11"/>
      <c r="IQ8" s="11"/>
      <c r="IR8" s="11"/>
      <c r="IS8" s="11"/>
      <c r="IT8" s="11"/>
      <c r="IU8" s="11"/>
    </row>
    <row r="9" spans="1:255" s="13" customFormat="1" ht="15" customHeight="1" thickBot="1" x14ac:dyDescent="0.35">
      <c r="A9"/>
      <c r="B9" s="19"/>
      <c r="C9" s="20"/>
      <c r="D9" s="21"/>
      <c r="E9" s="22"/>
      <c r="F9" s="22"/>
      <c r="G9" s="80"/>
      <c r="H9" s="23"/>
      <c r="I9" s="24"/>
      <c r="J9" s="24"/>
      <c r="K9" s="24"/>
      <c r="L9" s="24"/>
      <c r="M9" s="24"/>
      <c r="N9" s="25"/>
      <c r="O9" s="79">
        <f t="shared" ref="O9:O15" si="0">SUM(H9:N9)</f>
        <v>0</v>
      </c>
      <c r="P9" s="23"/>
      <c r="Q9" s="24"/>
      <c r="R9" s="24"/>
      <c r="S9" s="24"/>
      <c r="T9" s="24"/>
      <c r="U9" s="24"/>
      <c r="V9" s="25"/>
      <c r="W9" s="77">
        <f t="shared" ref="W9:W15" si="1">SUM(P9:V9)</f>
        <v>0</v>
      </c>
      <c r="X9" s="78">
        <f t="shared" ref="X9:X15" si="2">O9+W9</f>
        <v>0</v>
      </c>
      <c r="Y9" s="26"/>
      <c r="Z9" s="14"/>
      <c r="AD9" s="14"/>
      <c r="AE9" s="14"/>
      <c r="IH9" s="17"/>
      <c r="II9" s="17"/>
      <c r="IJ9" s="17"/>
      <c r="IK9" s="17"/>
      <c r="IL9" s="17"/>
      <c r="IM9" s="17"/>
      <c r="IN9" s="17"/>
      <c r="IO9" s="17"/>
      <c r="IP9" s="17"/>
      <c r="IQ9" s="17"/>
      <c r="IR9" s="17"/>
      <c r="IS9" s="17"/>
      <c r="IT9" s="17"/>
      <c r="IU9" s="17"/>
    </row>
    <row r="10" spans="1:255" s="13" customFormat="1" ht="15" customHeight="1" thickBot="1" x14ac:dyDescent="0.35">
      <c r="A10"/>
      <c r="B10" s="27"/>
      <c r="C10" s="28"/>
      <c r="D10" s="29"/>
      <c r="E10" s="30"/>
      <c r="F10" s="30"/>
      <c r="G10" s="80"/>
      <c r="H10" s="31"/>
      <c r="I10" s="32"/>
      <c r="J10" s="32"/>
      <c r="K10" s="32"/>
      <c r="L10" s="32"/>
      <c r="M10" s="32"/>
      <c r="N10" s="33"/>
      <c r="O10" s="34">
        <f t="shared" si="0"/>
        <v>0</v>
      </c>
      <c r="P10" s="31"/>
      <c r="Q10" s="32"/>
      <c r="R10" s="32"/>
      <c r="S10" s="32"/>
      <c r="T10" s="32"/>
      <c r="U10" s="32"/>
      <c r="V10" s="33"/>
      <c r="W10" s="38">
        <f t="shared" si="1"/>
        <v>0</v>
      </c>
      <c r="X10" s="39">
        <f t="shared" si="2"/>
        <v>0</v>
      </c>
      <c r="Y10" s="26"/>
      <c r="Z10" s="14"/>
      <c r="AD10" s="14"/>
      <c r="AE10" s="14"/>
    </row>
    <row r="11" spans="1:255" s="13" customFormat="1" ht="15" customHeight="1" thickBot="1" x14ac:dyDescent="0.35">
      <c r="A11"/>
      <c r="B11" s="27"/>
      <c r="C11" s="28"/>
      <c r="D11" s="28"/>
      <c r="E11" s="30"/>
      <c r="F11" s="30"/>
      <c r="G11" s="80"/>
      <c r="H11" s="35"/>
      <c r="I11" s="36"/>
      <c r="J11" s="36"/>
      <c r="K11" s="36"/>
      <c r="L11" s="36"/>
      <c r="M11" s="36"/>
      <c r="N11" s="37"/>
      <c r="O11" s="34">
        <f t="shared" si="0"/>
        <v>0</v>
      </c>
      <c r="P11" s="35"/>
      <c r="Q11" s="36"/>
      <c r="R11" s="36"/>
      <c r="S11" s="36"/>
      <c r="T11" s="36"/>
      <c r="U11" s="36"/>
      <c r="V11" s="37"/>
      <c r="W11" s="38">
        <f t="shared" si="1"/>
        <v>0</v>
      </c>
      <c r="X11" s="39">
        <f t="shared" si="2"/>
        <v>0</v>
      </c>
      <c r="Y11" s="26"/>
      <c r="Z11" s="14"/>
      <c r="AD11" s="14"/>
      <c r="AE11" s="14"/>
    </row>
    <row r="12" spans="1:255" s="13" customFormat="1" ht="15" customHeight="1" thickBot="1" x14ac:dyDescent="0.35">
      <c r="A12"/>
      <c r="B12" s="27"/>
      <c r="C12" s="28"/>
      <c r="D12" s="28"/>
      <c r="E12" s="30"/>
      <c r="F12" s="30"/>
      <c r="G12" s="80"/>
      <c r="H12" s="31"/>
      <c r="I12" s="32"/>
      <c r="J12" s="32"/>
      <c r="K12" s="32"/>
      <c r="L12" s="32"/>
      <c r="M12" s="32"/>
      <c r="N12" s="33"/>
      <c r="O12" s="34">
        <f t="shared" si="0"/>
        <v>0</v>
      </c>
      <c r="P12" s="31"/>
      <c r="Q12" s="32"/>
      <c r="R12" s="32"/>
      <c r="S12" s="32"/>
      <c r="T12" s="32"/>
      <c r="U12" s="32"/>
      <c r="V12" s="33"/>
      <c r="W12" s="38">
        <f t="shared" si="1"/>
        <v>0</v>
      </c>
      <c r="X12" s="39">
        <f t="shared" si="2"/>
        <v>0</v>
      </c>
      <c r="Y12" s="26"/>
      <c r="Z12" s="14"/>
      <c r="AD12" s="14"/>
      <c r="AE12" s="14"/>
    </row>
    <row r="13" spans="1:255" s="13" customFormat="1" ht="15" customHeight="1" thickBot="1" x14ac:dyDescent="0.35">
      <c r="A13"/>
      <c r="B13" s="40"/>
      <c r="C13" s="28"/>
      <c r="D13" s="28"/>
      <c r="E13" s="30"/>
      <c r="F13" s="30"/>
      <c r="G13" s="80"/>
      <c r="H13" s="35"/>
      <c r="I13" s="36"/>
      <c r="J13" s="36"/>
      <c r="K13" s="36"/>
      <c r="L13" s="36"/>
      <c r="M13" s="36"/>
      <c r="N13" s="37"/>
      <c r="O13" s="34">
        <f t="shared" si="0"/>
        <v>0</v>
      </c>
      <c r="P13" s="35"/>
      <c r="Q13" s="36"/>
      <c r="R13" s="36"/>
      <c r="S13" s="36"/>
      <c r="T13" s="36"/>
      <c r="U13" s="36"/>
      <c r="V13" s="37"/>
      <c r="W13" s="38">
        <f t="shared" si="1"/>
        <v>0</v>
      </c>
      <c r="X13" s="39">
        <f t="shared" si="2"/>
        <v>0</v>
      </c>
      <c r="Y13" s="26"/>
      <c r="Z13" s="14"/>
      <c r="AA13" s="17"/>
      <c r="AD13" s="14"/>
      <c r="AE13" s="14"/>
    </row>
    <row r="14" spans="1:255" s="13" customFormat="1" ht="15" customHeight="1" thickBot="1" x14ac:dyDescent="0.35">
      <c r="A14"/>
      <c r="B14" s="40"/>
      <c r="C14" s="28"/>
      <c r="D14" s="28"/>
      <c r="E14" s="30"/>
      <c r="F14" s="30"/>
      <c r="G14" s="80"/>
      <c r="H14" s="31"/>
      <c r="I14" s="32"/>
      <c r="J14" s="32"/>
      <c r="K14" s="32"/>
      <c r="L14" s="32"/>
      <c r="M14" s="32"/>
      <c r="N14" s="33"/>
      <c r="O14" s="34">
        <f t="shared" si="0"/>
        <v>0</v>
      </c>
      <c r="P14" s="31"/>
      <c r="Q14" s="32"/>
      <c r="R14" s="32"/>
      <c r="S14" s="32"/>
      <c r="T14" s="32"/>
      <c r="U14" s="32"/>
      <c r="V14" s="33"/>
      <c r="W14" s="38">
        <f t="shared" si="1"/>
        <v>0</v>
      </c>
      <c r="X14" s="39">
        <f t="shared" si="2"/>
        <v>0</v>
      </c>
      <c r="Y14" s="26"/>
      <c r="Z14" s="14"/>
      <c r="AD14" s="14"/>
      <c r="AE14" s="14"/>
    </row>
    <row r="15" spans="1:255" s="13" customFormat="1" ht="15" customHeight="1" thickBot="1" x14ac:dyDescent="0.35">
      <c r="A15"/>
      <c r="B15" s="40"/>
      <c r="C15" s="28"/>
      <c r="D15" s="28"/>
      <c r="E15" s="30"/>
      <c r="F15" s="30"/>
      <c r="G15" s="80"/>
      <c r="H15" s="35"/>
      <c r="I15" s="36"/>
      <c r="J15" s="36"/>
      <c r="K15" s="36"/>
      <c r="L15" s="36"/>
      <c r="M15" s="36"/>
      <c r="N15" s="37"/>
      <c r="O15" s="34">
        <f t="shared" si="0"/>
        <v>0</v>
      </c>
      <c r="P15" s="35"/>
      <c r="Q15" s="36"/>
      <c r="R15" s="36"/>
      <c r="S15" s="36"/>
      <c r="T15" s="36"/>
      <c r="U15" s="36"/>
      <c r="V15" s="37"/>
      <c r="W15" s="38">
        <f t="shared" si="1"/>
        <v>0</v>
      </c>
      <c r="X15" s="39">
        <f t="shared" si="2"/>
        <v>0</v>
      </c>
      <c r="Y15" s="26"/>
      <c r="Z15" s="14"/>
      <c r="AD15" s="14"/>
      <c r="AE15" s="14"/>
    </row>
    <row r="16" spans="1:255" s="13" customFormat="1" ht="15" customHeight="1" thickBot="1" x14ac:dyDescent="0.35">
      <c r="A16"/>
      <c r="B16" s="40"/>
      <c r="C16" s="28"/>
      <c r="D16" s="28"/>
      <c r="E16" s="30"/>
      <c r="F16" s="30"/>
      <c r="G16" s="80"/>
      <c r="H16" s="31"/>
      <c r="I16" s="32"/>
      <c r="J16" s="32"/>
      <c r="K16" s="32"/>
      <c r="L16" s="32"/>
      <c r="M16" s="32"/>
      <c r="N16" s="33"/>
      <c r="O16" s="34">
        <f t="shared" ref="O16:O21" si="3">SUM(H16:N16)</f>
        <v>0</v>
      </c>
      <c r="P16" s="31"/>
      <c r="Q16" s="32"/>
      <c r="R16" s="32"/>
      <c r="S16" s="32"/>
      <c r="T16" s="32"/>
      <c r="U16" s="32"/>
      <c r="V16" s="33"/>
      <c r="W16" s="38">
        <f t="shared" ref="W16:W21" si="4">SUM(P16:V16)</f>
        <v>0</v>
      </c>
      <c r="X16" s="39">
        <f t="shared" ref="X16:X21" si="5">O16+W16</f>
        <v>0</v>
      </c>
      <c r="Y16" s="26"/>
      <c r="Z16" s="14"/>
    </row>
    <row r="17" spans="1:26" s="13" customFormat="1" ht="15" customHeight="1" thickBot="1" x14ac:dyDescent="0.35">
      <c r="A17"/>
      <c r="B17" s="27"/>
      <c r="C17" s="28"/>
      <c r="D17" s="28"/>
      <c r="E17" s="30"/>
      <c r="F17" s="30"/>
      <c r="G17" s="80"/>
      <c r="H17" s="35"/>
      <c r="I17" s="36"/>
      <c r="J17" s="36"/>
      <c r="K17" s="36"/>
      <c r="L17" s="36"/>
      <c r="M17" s="36"/>
      <c r="N17" s="37"/>
      <c r="O17" s="34">
        <f t="shared" si="3"/>
        <v>0</v>
      </c>
      <c r="P17" s="35"/>
      <c r="Q17" s="36"/>
      <c r="R17" s="36"/>
      <c r="S17" s="36"/>
      <c r="T17" s="36"/>
      <c r="U17" s="36"/>
      <c r="V17" s="37"/>
      <c r="W17" s="38">
        <f t="shared" si="4"/>
        <v>0</v>
      </c>
      <c r="X17" s="39">
        <f t="shared" si="5"/>
        <v>0</v>
      </c>
      <c r="Y17" s="26"/>
      <c r="Z17" s="14"/>
    </row>
    <row r="18" spans="1:26" s="13" customFormat="1" ht="15" customHeight="1" thickBot="1" x14ac:dyDescent="0.35">
      <c r="A18"/>
      <c r="B18" s="40"/>
      <c r="C18" s="28"/>
      <c r="D18" s="28"/>
      <c r="E18" s="30"/>
      <c r="F18" s="30"/>
      <c r="G18" s="80"/>
      <c r="H18" s="31"/>
      <c r="I18" s="32"/>
      <c r="J18" s="32"/>
      <c r="K18" s="32"/>
      <c r="L18" s="32"/>
      <c r="M18" s="32"/>
      <c r="N18" s="33"/>
      <c r="O18" s="34">
        <f t="shared" si="3"/>
        <v>0</v>
      </c>
      <c r="P18" s="31"/>
      <c r="Q18" s="32"/>
      <c r="R18" s="32"/>
      <c r="S18" s="32"/>
      <c r="T18" s="32"/>
      <c r="U18" s="32"/>
      <c r="V18" s="33"/>
      <c r="W18" s="38">
        <f t="shared" si="4"/>
        <v>0</v>
      </c>
      <c r="X18" s="39">
        <f t="shared" si="5"/>
        <v>0</v>
      </c>
      <c r="Y18" s="26"/>
      <c r="Z18" s="14"/>
    </row>
    <row r="19" spans="1:26" s="13" customFormat="1" ht="15" customHeight="1" thickBot="1" x14ac:dyDescent="0.35">
      <c r="A19"/>
      <c r="B19" s="40"/>
      <c r="C19" s="28"/>
      <c r="D19" s="28"/>
      <c r="E19" s="30"/>
      <c r="F19" s="30"/>
      <c r="G19" s="80"/>
      <c r="H19" s="35"/>
      <c r="I19" s="36"/>
      <c r="J19" s="36"/>
      <c r="K19" s="36"/>
      <c r="L19" s="36"/>
      <c r="M19" s="36"/>
      <c r="N19" s="37"/>
      <c r="O19" s="34">
        <f t="shared" si="3"/>
        <v>0</v>
      </c>
      <c r="P19" s="35"/>
      <c r="Q19" s="36"/>
      <c r="R19" s="36"/>
      <c r="S19" s="36"/>
      <c r="T19" s="36"/>
      <c r="U19" s="36"/>
      <c r="V19" s="37"/>
      <c r="W19" s="38">
        <f t="shared" si="4"/>
        <v>0</v>
      </c>
      <c r="X19" s="39">
        <f t="shared" si="5"/>
        <v>0</v>
      </c>
      <c r="Y19" s="26"/>
      <c r="Z19" s="14"/>
    </row>
    <row r="20" spans="1:26" s="13" customFormat="1" ht="15" customHeight="1" thickBot="1" x14ac:dyDescent="0.35">
      <c r="A20"/>
      <c r="B20" s="40"/>
      <c r="C20" s="28"/>
      <c r="D20" s="28"/>
      <c r="E20" s="30"/>
      <c r="F20" s="30"/>
      <c r="G20" s="80"/>
      <c r="H20" s="31"/>
      <c r="I20" s="32"/>
      <c r="J20" s="32"/>
      <c r="K20" s="32"/>
      <c r="L20" s="32"/>
      <c r="M20" s="32"/>
      <c r="N20" s="33"/>
      <c r="O20" s="34">
        <f t="shared" si="3"/>
        <v>0</v>
      </c>
      <c r="P20" s="31"/>
      <c r="Q20" s="32"/>
      <c r="R20" s="32"/>
      <c r="S20" s="32"/>
      <c r="T20" s="32"/>
      <c r="U20" s="32"/>
      <c r="V20" s="33"/>
      <c r="W20" s="38">
        <f t="shared" si="4"/>
        <v>0</v>
      </c>
      <c r="X20" s="39">
        <f t="shared" si="5"/>
        <v>0</v>
      </c>
      <c r="Y20" s="26"/>
      <c r="Z20" s="14"/>
    </row>
    <row r="21" spans="1:26" s="13" customFormat="1" ht="15" customHeight="1" thickBot="1" x14ac:dyDescent="0.35">
      <c r="A21"/>
      <c r="B21" s="41"/>
      <c r="C21" s="42"/>
      <c r="D21" s="42"/>
      <c r="E21" s="43"/>
      <c r="F21" s="43"/>
      <c r="G21" s="81"/>
      <c r="H21" s="44"/>
      <c r="I21" s="45"/>
      <c r="J21" s="45"/>
      <c r="K21" s="45"/>
      <c r="L21" s="45"/>
      <c r="M21" s="45"/>
      <c r="N21" s="46"/>
      <c r="O21" s="47">
        <f t="shared" si="3"/>
        <v>0</v>
      </c>
      <c r="P21" s="44"/>
      <c r="Q21" s="45"/>
      <c r="R21" s="45"/>
      <c r="S21" s="45"/>
      <c r="T21" s="45"/>
      <c r="U21" s="45"/>
      <c r="V21" s="46"/>
      <c r="W21" s="38">
        <f t="shared" si="4"/>
        <v>0</v>
      </c>
      <c r="X21" s="48">
        <f t="shared" si="5"/>
        <v>0</v>
      </c>
      <c r="Y21" s="26"/>
      <c r="Z21" s="14"/>
    </row>
    <row r="22" spans="1:26" s="13" customFormat="1" ht="23.25" customHeight="1" thickBot="1" x14ac:dyDescent="0.35">
      <c r="A22"/>
      <c r="B22" s="101" t="s">
        <v>4</v>
      </c>
      <c r="C22" s="101"/>
      <c r="D22" s="101"/>
      <c r="E22" s="101"/>
      <c r="F22" s="101"/>
      <c r="G22" s="101"/>
      <c r="H22" s="49">
        <f t="shared" ref="H22:P22" si="6">SUM(H9:H21)</f>
        <v>0</v>
      </c>
      <c r="I22" s="49">
        <f t="shared" si="6"/>
        <v>0</v>
      </c>
      <c r="J22" s="49">
        <f t="shared" si="6"/>
        <v>0</v>
      </c>
      <c r="K22" s="49">
        <f t="shared" si="6"/>
        <v>0</v>
      </c>
      <c r="L22" s="49">
        <f t="shared" si="6"/>
        <v>0</v>
      </c>
      <c r="M22" s="49">
        <f t="shared" si="6"/>
        <v>0</v>
      </c>
      <c r="N22" s="49">
        <f t="shared" si="6"/>
        <v>0</v>
      </c>
      <c r="O22" s="50">
        <f t="shared" si="6"/>
        <v>0</v>
      </c>
      <c r="P22" s="49">
        <f t="shared" si="6"/>
        <v>0</v>
      </c>
      <c r="Q22" s="49">
        <f t="shared" ref="Q22:V22" si="7">SUM(Q9:Q21)</f>
        <v>0</v>
      </c>
      <c r="R22" s="49">
        <f t="shared" si="7"/>
        <v>0</v>
      </c>
      <c r="S22" s="49">
        <f t="shared" si="7"/>
        <v>0</v>
      </c>
      <c r="T22" s="49">
        <f t="shared" si="7"/>
        <v>0</v>
      </c>
      <c r="U22" s="49">
        <f t="shared" si="7"/>
        <v>0</v>
      </c>
      <c r="V22" s="49">
        <f t="shared" si="7"/>
        <v>0</v>
      </c>
      <c r="W22" s="50">
        <f>SUM(W9:W21)</f>
        <v>0</v>
      </c>
      <c r="X22" s="50">
        <f>SUM(X9:X21)</f>
        <v>0</v>
      </c>
      <c r="Y22" s="51"/>
      <c r="Z22" s="14"/>
    </row>
    <row r="23" spans="1:26" ht="48.75" customHeight="1" thickBot="1" x14ac:dyDescent="0.35">
      <c r="B23" s="83" t="s">
        <v>5</v>
      </c>
      <c r="C23" s="83"/>
      <c r="D23" s="83"/>
      <c r="E23" s="85" t="s">
        <v>12</v>
      </c>
      <c r="F23" s="85"/>
      <c r="G23" s="85"/>
    </row>
    <row r="24" spans="1:26" s="17" customFormat="1" ht="17.100000000000001" customHeight="1" thickBot="1" x14ac:dyDescent="0.35">
      <c r="A24"/>
      <c r="B24" s="84"/>
      <c r="C24" s="84"/>
      <c r="D24" s="84"/>
      <c r="E24" s="85"/>
      <c r="F24" s="85"/>
      <c r="G24" s="85"/>
      <c r="H24" s="76">
        <f>Birinci_Gün</f>
        <v>45809</v>
      </c>
      <c r="I24" s="73">
        <f>Birinci_Gün+1</f>
        <v>45810</v>
      </c>
      <c r="J24" s="73">
        <f>Birinci_Gün+2</f>
        <v>45811</v>
      </c>
      <c r="K24" s="73">
        <f>Birinci_Gün+3</f>
        <v>45812</v>
      </c>
      <c r="L24" s="73">
        <f>Birinci_Gün+4</f>
        <v>45813</v>
      </c>
      <c r="M24" s="73">
        <f>Birinci_Gün+5</f>
        <v>45814</v>
      </c>
      <c r="N24" s="74">
        <f>Birinci_Gün+6</f>
        <v>45815</v>
      </c>
      <c r="O24" s="86" t="s">
        <v>19</v>
      </c>
      <c r="P24" s="75">
        <f>Birinci_Gün+7</f>
        <v>45816</v>
      </c>
      <c r="Q24" s="73">
        <f>Birinci_Gün+8</f>
        <v>45817</v>
      </c>
      <c r="R24" s="73">
        <f>Birinci_Gün+9</f>
        <v>45818</v>
      </c>
      <c r="S24" s="73">
        <f>Birinci_Gün+10</f>
        <v>45819</v>
      </c>
      <c r="T24" s="73">
        <f>Birinci_Gün+11</f>
        <v>45820</v>
      </c>
      <c r="U24" s="73">
        <f>Birinci_Gün+12</f>
        <v>45821</v>
      </c>
      <c r="V24" s="73">
        <f>Birinci_Gün+13</f>
        <v>45822</v>
      </c>
      <c r="W24" s="86" t="s">
        <v>21</v>
      </c>
      <c r="X24" s="86" t="s">
        <v>22</v>
      </c>
      <c r="Y24" s="86" t="s">
        <v>24</v>
      </c>
      <c r="Z24" s="14"/>
    </row>
    <row r="25" spans="1:26" s="17" customFormat="1" ht="17.100000000000001" customHeight="1" thickBot="1" x14ac:dyDescent="0.35">
      <c r="A25"/>
      <c r="B25" s="3" t="s">
        <v>3</v>
      </c>
      <c r="C25" s="4" t="s">
        <v>10</v>
      </c>
      <c r="D25" s="4" t="s">
        <v>11</v>
      </c>
      <c r="E25" s="5" t="s">
        <v>13</v>
      </c>
      <c r="F25" s="5" t="s">
        <v>16</v>
      </c>
      <c r="G25" s="5" t="s">
        <v>17</v>
      </c>
      <c r="H25" s="5" t="str">
        <f>VLOOKUP(WEEKDAY(Birinci_Gün),Hafta_Günü_Araması!$B$2:$C$8,2)</f>
        <v>Paz</v>
      </c>
      <c r="I25" s="6" t="str">
        <f>VLOOKUP(WEEKDAY(I24),Hafta_Günü_Araması!$B$2:$C$8,2)</f>
        <v>Pts</v>
      </c>
      <c r="J25" s="6" t="str">
        <f>VLOOKUP(WEEKDAY(J24),Hafta_Günü_Araması!$B$2:$C$8,2)</f>
        <v>Sal</v>
      </c>
      <c r="K25" s="6" t="str">
        <f>VLOOKUP(WEEKDAY(K24),Hafta_Günü_Araması!$B$2:$C$8,2)</f>
        <v>Çar</v>
      </c>
      <c r="L25" s="6" t="str">
        <f>VLOOKUP(WEEKDAY(L24),Hafta_Günü_Araması!$B$2:$C$8,2)</f>
        <v>Per</v>
      </c>
      <c r="M25" s="6" t="str">
        <f>VLOOKUP(WEEKDAY(M24),Hafta_Günü_Araması!$B$2:$C$8,2)</f>
        <v>Cum</v>
      </c>
      <c r="N25" s="7" t="str">
        <f>VLOOKUP(WEEKDAY(N24),Hafta_Günü_Araması!$B$2:$C$8,2)</f>
        <v>Cts</v>
      </c>
      <c r="O25" s="87"/>
      <c r="P25" s="8" t="str">
        <f>VLOOKUP(WEEKDAY(P24),Hafta_Günü_Araması!$B$2:$C$8,2)</f>
        <v>Paz</v>
      </c>
      <c r="Q25" s="6" t="str">
        <f>VLOOKUP(WEEKDAY(Q24),Hafta_Günü_Araması!$B$2:$C$8,2)</f>
        <v>Pts</v>
      </c>
      <c r="R25" s="6" t="str">
        <f>VLOOKUP(WEEKDAY(R24),Hafta_Günü_Araması!$B$2:$C$8,2)</f>
        <v>Sal</v>
      </c>
      <c r="S25" s="6" t="str">
        <f>VLOOKUP(WEEKDAY(S24),Hafta_Günü_Araması!$B$2:$C$8,2)</f>
        <v>Çar</v>
      </c>
      <c r="T25" s="6" t="str">
        <f>VLOOKUP(WEEKDAY(T24),Hafta_Günü_Araması!$B$2:$C$8,2)</f>
        <v>Per</v>
      </c>
      <c r="U25" s="6" t="str">
        <f>VLOOKUP(WEEKDAY(U24),Hafta_Günü_Araması!$B$2:$C$8,2)</f>
        <v>Cum</v>
      </c>
      <c r="V25" s="7" t="str">
        <f>VLOOKUP(WEEKDAY(V24),Hafta_Günü_Araması!$B$2:$C$8,2)</f>
        <v>Cts</v>
      </c>
      <c r="W25" s="87"/>
      <c r="X25" s="87"/>
      <c r="Y25" s="87"/>
      <c r="Z25" s="14"/>
    </row>
    <row r="26" spans="1:26" s="17" customFormat="1" ht="15" customHeight="1" thickBot="1" x14ac:dyDescent="0.35">
      <c r="A26"/>
      <c r="B26" s="56"/>
      <c r="C26" s="28"/>
      <c r="D26" s="28"/>
      <c r="E26" s="30"/>
      <c r="F26" s="30"/>
      <c r="G26" s="57"/>
      <c r="H26" s="35"/>
      <c r="I26" s="36"/>
      <c r="J26" s="36"/>
      <c r="K26" s="36"/>
      <c r="L26" s="36"/>
      <c r="M26" s="36"/>
      <c r="N26" s="37"/>
      <c r="O26" s="54">
        <f t="shared" ref="O26:O32" si="8">SUM(H26:N26)</f>
        <v>0</v>
      </c>
      <c r="P26" s="36"/>
      <c r="Q26" s="36"/>
      <c r="R26" s="36"/>
      <c r="S26" s="36"/>
      <c r="T26" s="36"/>
      <c r="U26" s="36"/>
      <c r="V26" s="36"/>
      <c r="W26" s="54">
        <f t="shared" ref="W26:W32" si="9">SUM(P26:V26)</f>
        <v>0</v>
      </c>
      <c r="X26" s="54">
        <f t="shared" ref="X26:X32" si="10">O26+W26</f>
        <v>0</v>
      </c>
      <c r="Y26" s="26"/>
      <c r="Z26" s="55"/>
    </row>
    <row r="27" spans="1:26" s="17" customFormat="1" ht="15" customHeight="1" thickBot="1" x14ac:dyDescent="0.35">
      <c r="A27"/>
      <c r="B27" s="56"/>
      <c r="C27" s="28"/>
      <c r="D27" s="28"/>
      <c r="E27" s="30"/>
      <c r="F27" s="30"/>
      <c r="G27" s="57"/>
      <c r="H27" s="35"/>
      <c r="I27" s="36"/>
      <c r="J27" s="36"/>
      <c r="K27" s="36"/>
      <c r="L27" s="36"/>
      <c r="M27" s="36"/>
      <c r="N27" s="37"/>
      <c r="O27" s="34">
        <f t="shared" si="8"/>
        <v>0</v>
      </c>
      <c r="P27" s="36"/>
      <c r="Q27" s="36"/>
      <c r="R27" s="36"/>
      <c r="S27" s="36"/>
      <c r="T27" s="36"/>
      <c r="U27" s="36"/>
      <c r="V27" s="36"/>
      <c r="W27" s="54">
        <f t="shared" si="9"/>
        <v>0</v>
      </c>
      <c r="X27" s="54">
        <f t="shared" si="10"/>
        <v>0</v>
      </c>
      <c r="Y27" s="26"/>
      <c r="Z27" s="55"/>
    </row>
    <row r="28" spans="1:26" s="13" customFormat="1" ht="15" customHeight="1" thickBot="1" x14ac:dyDescent="0.35">
      <c r="A28"/>
      <c r="B28" s="40"/>
      <c r="C28" s="28"/>
      <c r="D28" s="28"/>
      <c r="E28" s="30"/>
      <c r="F28" s="30"/>
      <c r="G28" s="58"/>
      <c r="H28" s="31"/>
      <c r="I28" s="32"/>
      <c r="J28" s="32"/>
      <c r="K28" s="32"/>
      <c r="L28" s="32"/>
      <c r="M28" s="32"/>
      <c r="N28" s="33"/>
      <c r="O28" s="34">
        <f t="shared" si="8"/>
        <v>0</v>
      </c>
      <c r="P28" s="32"/>
      <c r="Q28" s="32"/>
      <c r="R28" s="32"/>
      <c r="S28" s="32"/>
      <c r="T28" s="32"/>
      <c r="U28" s="32"/>
      <c r="V28" s="32"/>
      <c r="W28" s="54">
        <f t="shared" si="9"/>
        <v>0</v>
      </c>
      <c r="X28" s="54">
        <f t="shared" si="10"/>
        <v>0</v>
      </c>
      <c r="Y28" s="26"/>
      <c r="Z28" s="14"/>
    </row>
    <row r="29" spans="1:26" s="13" customFormat="1" ht="15" customHeight="1" thickBot="1" x14ac:dyDescent="0.35">
      <c r="A29"/>
      <c r="B29" s="40"/>
      <c r="C29" s="28"/>
      <c r="D29" s="28"/>
      <c r="E29" s="30"/>
      <c r="F29" s="30"/>
      <c r="G29" s="58"/>
      <c r="H29" s="35"/>
      <c r="I29" s="36"/>
      <c r="J29" s="36"/>
      <c r="K29" s="36"/>
      <c r="L29" s="36"/>
      <c r="M29" s="36"/>
      <c r="N29" s="37"/>
      <c r="O29" s="34">
        <f t="shared" si="8"/>
        <v>0</v>
      </c>
      <c r="P29" s="36"/>
      <c r="Q29" s="36"/>
      <c r="R29" s="36"/>
      <c r="S29" s="36"/>
      <c r="T29" s="36"/>
      <c r="U29" s="36"/>
      <c r="V29" s="36"/>
      <c r="W29" s="54">
        <f t="shared" si="9"/>
        <v>0</v>
      </c>
      <c r="X29" s="54">
        <f t="shared" si="10"/>
        <v>0</v>
      </c>
      <c r="Y29" s="26"/>
      <c r="Z29" s="14"/>
    </row>
    <row r="30" spans="1:26" s="13" customFormat="1" ht="15" customHeight="1" thickBot="1" x14ac:dyDescent="0.35">
      <c r="A30"/>
      <c r="B30" s="40"/>
      <c r="C30" s="28"/>
      <c r="D30" s="28"/>
      <c r="E30" s="30"/>
      <c r="F30" s="30"/>
      <c r="G30" s="58"/>
      <c r="H30" s="35"/>
      <c r="I30" s="36"/>
      <c r="J30" s="36"/>
      <c r="K30" s="36"/>
      <c r="L30" s="36"/>
      <c r="M30" s="36"/>
      <c r="N30" s="37"/>
      <c r="O30" s="34">
        <f t="shared" si="8"/>
        <v>0</v>
      </c>
      <c r="P30" s="36"/>
      <c r="Q30" s="36"/>
      <c r="R30" s="36"/>
      <c r="S30" s="36"/>
      <c r="T30" s="36"/>
      <c r="U30" s="36"/>
      <c r="V30" s="36"/>
      <c r="W30" s="54">
        <f t="shared" si="9"/>
        <v>0</v>
      </c>
      <c r="X30" s="54">
        <f t="shared" si="10"/>
        <v>0</v>
      </c>
      <c r="Y30" s="26"/>
      <c r="Z30" s="14"/>
    </row>
    <row r="31" spans="1:26" s="13" customFormat="1" ht="15" customHeight="1" thickBot="1" x14ac:dyDescent="0.35">
      <c r="A31"/>
      <c r="B31" s="40"/>
      <c r="C31" s="28"/>
      <c r="D31" s="28"/>
      <c r="E31" s="30"/>
      <c r="F31" s="30"/>
      <c r="G31" s="58"/>
      <c r="H31" s="31"/>
      <c r="I31" s="32"/>
      <c r="J31" s="32"/>
      <c r="K31" s="32"/>
      <c r="L31" s="32"/>
      <c r="M31" s="32"/>
      <c r="N31" s="33"/>
      <c r="O31" s="34">
        <f t="shared" si="8"/>
        <v>0</v>
      </c>
      <c r="P31" s="32"/>
      <c r="Q31" s="32"/>
      <c r="R31" s="32"/>
      <c r="S31" s="32"/>
      <c r="T31" s="32"/>
      <c r="U31" s="32"/>
      <c r="V31" s="32"/>
      <c r="W31" s="54">
        <f t="shared" si="9"/>
        <v>0</v>
      </c>
      <c r="X31" s="54">
        <f t="shared" si="10"/>
        <v>0</v>
      </c>
      <c r="Y31" s="26"/>
      <c r="Z31" s="14"/>
    </row>
    <row r="32" spans="1:26" s="13" customFormat="1" ht="15" customHeight="1" thickBot="1" x14ac:dyDescent="0.35">
      <c r="A32"/>
      <c r="B32" s="41"/>
      <c r="C32" s="42"/>
      <c r="D32" s="42"/>
      <c r="E32" s="43"/>
      <c r="F32" s="43"/>
      <c r="G32" s="59"/>
      <c r="H32" s="44"/>
      <c r="I32" s="45"/>
      <c r="J32" s="45"/>
      <c r="K32" s="45"/>
      <c r="L32" s="45"/>
      <c r="M32" s="45"/>
      <c r="N32" s="46"/>
      <c r="O32" s="47">
        <f t="shared" si="8"/>
        <v>0</v>
      </c>
      <c r="P32" s="44"/>
      <c r="Q32" s="45"/>
      <c r="R32" s="45"/>
      <c r="S32" s="45"/>
      <c r="T32" s="45"/>
      <c r="U32" s="45"/>
      <c r="V32" s="46"/>
      <c r="W32" s="47">
        <f t="shared" si="9"/>
        <v>0</v>
      </c>
      <c r="X32" s="47">
        <f t="shared" si="10"/>
        <v>0</v>
      </c>
      <c r="Y32" s="60"/>
      <c r="Z32" s="14"/>
    </row>
    <row r="33" spans="1:42" s="13" customFormat="1" ht="23.25" customHeight="1" thickBot="1" x14ac:dyDescent="0.35">
      <c r="A33"/>
      <c r="B33" s="89" t="s">
        <v>6</v>
      </c>
      <c r="C33" s="89"/>
      <c r="D33" s="89"/>
      <c r="E33" s="89"/>
      <c r="F33" s="89"/>
      <c r="G33" s="90"/>
      <c r="H33" s="49">
        <f t="shared" ref="H33:N33" si="11">SUM(H26:H32)</f>
        <v>0</v>
      </c>
      <c r="I33" s="49">
        <f t="shared" si="11"/>
        <v>0</v>
      </c>
      <c r="J33" s="49">
        <f t="shared" si="11"/>
        <v>0</v>
      </c>
      <c r="K33" s="49">
        <f t="shared" si="11"/>
        <v>0</v>
      </c>
      <c r="L33" s="49">
        <f t="shared" si="11"/>
        <v>0</v>
      </c>
      <c r="M33" s="49">
        <f t="shared" si="11"/>
        <v>0</v>
      </c>
      <c r="N33" s="49">
        <f t="shared" si="11"/>
        <v>0</v>
      </c>
      <c r="O33" s="49">
        <f t="shared" ref="O33:V33" si="12">SUM(O26:O32)</f>
        <v>0</v>
      </c>
      <c r="P33" s="49">
        <f t="shared" si="12"/>
        <v>0</v>
      </c>
      <c r="Q33" s="49">
        <f t="shared" si="12"/>
        <v>0</v>
      </c>
      <c r="R33" s="49">
        <f t="shared" si="12"/>
        <v>0</v>
      </c>
      <c r="S33" s="49">
        <f t="shared" si="12"/>
        <v>0</v>
      </c>
      <c r="T33" s="49">
        <f t="shared" si="12"/>
        <v>0</v>
      </c>
      <c r="U33" s="49">
        <f t="shared" si="12"/>
        <v>0</v>
      </c>
      <c r="V33" s="49">
        <f t="shared" si="12"/>
        <v>0</v>
      </c>
      <c r="W33" s="49">
        <f>SUM(P33:V33)</f>
        <v>0</v>
      </c>
      <c r="X33" s="61">
        <f>SUM(X26:X32)</f>
        <v>0</v>
      </c>
      <c r="Y33" s="93" t="s">
        <v>25</v>
      </c>
      <c r="Z33" s="93" t="s">
        <v>26</v>
      </c>
    </row>
    <row r="34" spans="1:42" s="13" customFormat="1" ht="23.25" customHeight="1" thickBot="1" x14ac:dyDescent="0.35">
      <c r="A34"/>
      <c r="B34" s="91" t="s">
        <v>7</v>
      </c>
      <c r="C34" s="91"/>
      <c r="D34" s="91"/>
      <c r="E34" s="91"/>
      <c r="F34" s="91"/>
      <c r="G34" s="92"/>
      <c r="H34" s="62"/>
      <c r="I34" s="62"/>
      <c r="J34" s="62"/>
      <c r="K34" s="62"/>
      <c r="L34" s="62"/>
      <c r="M34" s="62"/>
      <c r="N34" s="62"/>
      <c r="O34" s="63">
        <f>IF(SUM(H34:N34)&lt;=O33,SUM(H34:N34),O33)</f>
        <v>0</v>
      </c>
      <c r="P34" s="62"/>
      <c r="Q34" s="62"/>
      <c r="R34" s="62"/>
      <c r="S34" s="62"/>
      <c r="T34" s="62"/>
      <c r="U34" s="62"/>
      <c r="V34" s="62"/>
      <c r="W34" s="50">
        <f>IF(SUM(P34:V34)&lt;=W33,SUM(P34:V34),W33)</f>
        <v>0</v>
      </c>
      <c r="X34" s="64">
        <f>IF(SUM(Q34:W34)&lt;=X33,SUM(Q34:W34),X33)</f>
        <v>0</v>
      </c>
      <c r="Y34" s="94"/>
      <c r="Z34" s="94"/>
    </row>
    <row r="35" spans="1:42" s="13" customFormat="1" ht="23.25" customHeight="1" thickBot="1" x14ac:dyDescent="0.35">
      <c r="A35"/>
      <c r="B35" s="91" t="s">
        <v>8</v>
      </c>
      <c r="C35" s="91"/>
      <c r="D35" s="91"/>
      <c r="E35" s="91"/>
      <c r="F35" s="91"/>
      <c r="G35" s="92"/>
      <c r="H35" s="49">
        <f>IF(H33&gt;=H34,H33-H34,H33)</f>
        <v>0</v>
      </c>
      <c r="I35" s="49">
        <f t="shared" ref="I35:V35" si="13">IF(I33&gt;=I34,I33-I34,I33)</f>
        <v>0</v>
      </c>
      <c r="J35" s="49">
        <f t="shared" si="13"/>
        <v>0</v>
      </c>
      <c r="K35" s="49">
        <f t="shared" si="13"/>
        <v>0</v>
      </c>
      <c r="L35" s="49">
        <f t="shared" si="13"/>
        <v>0</v>
      </c>
      <c r="M35" s="49">
        <f t="shared" si="13"/>
        <v>0</v>
      </c>
      <c r="N35" s="49">
        <f t="shared" si="13"/>
        <v>0</v>
      </c>
      <c r="O35" s="49">
        <f t="shared" si="13"/>
        <v>0</v>
      </c>
      <c r="P35" s="49">
        <f t="shared" si="13"/>
        <v>0</v>
      </c>
      <c r="Q35" s="49">
        <f t="shared" si="13"/>
        <v>0</v>
      </c>
      <c r="R35" s="49">
        <f t="shared" si="13"/>
        <v>0</v>
      </c>
      <c r="S35" s="49">
        <f t="shared" si="13"/>
        <v>0</v>
      </c>
      <c r="T35" s="49">
        <f t="shared" si="13"/>
        <v>0</v>
      </c>
      <c r="U35" s="49">
        <f t="shared" si="13"/>
        <v>0</v>
      </c>
      <c r="V35" s="49">
        <f t="shared" si="13"/>
        <v>0</v>
      </c>
      <c r="W35" s="49">
        <f>IF(W33&gt;=W34,W33-W34,W33)</f>
        <v>0</v>
      </c>
      <c r="X35" s="49">
        <f>IF(X33&gt;=X34,X33-X34,X33)</f>
        <v>0</v>
      </c>
      <c r="Y35" s="65">
        <f>$X$22+$X$33</f>
        <v>0</v>
      </c>
      <c r="Z35" s="65">
        <f>X22+X35</f>
        <v>0</v>
      </c>
      <c r="AA35" s="53"/>
      <c r="AB35" s="53"/>
      <c r="AC35" s="53"/>
      <c r="AD35" s="53"/>
      <c r="AE35" s="53"/>
      <c r="AF35" s="53"/>
      <c r="AG35" s="53"/>
      <c r="AH35" s="53"/>
      <c r="AI35" s="53"/>
      <c r="AJ35" s="53"/>
      <c r="AK35" s="53"/>
      <c r="AL35" s="53"/>
      <c r="AM35" s="53"/>
      <c r="AN35" s="53"/>
      <c r="AO35" s="53"/>
      <c r="AP35" s="52"/>
    </row>
    <row r="36" spans="1:42" s="15" customFormat="1" ht="30" customHeight="1" x14ac:dyDescent="0.3">
      <c r="A36"/>
      <c r="B36" s="88" t="s">
        <v>9</v>
      </c>
      <c r="C36" s="88"/>
      <c r="D36" s="88"/>
      <c r="E36" s="82"/>
      <c r="F36" s="82"/>
      <c r="G36" s="88" t="s">
        <v>18</v>
      </c>
      <c r="H36" s="88"/>
      <c r="I36" s="82"/>
      <c r="J36" s="82"/>
      <c r="K36" s="82"/>
      <c r="L36" s="82"/>
      <c r="M36" s="82"/>
      <c r="N36" s="82"/>
      <c r="O36" s="82"/>
      <c r="P36" s="88" t="s">
        <v>18</v>
      </c>
      <c r="Q36" s="95"/>
      <c r="R36" s="82"/>
      <c r="S36" s="82"/>
      <c r="T36" s="82"/>
      <c r="U36" s="82"/>
      <c r="V36" s="82"/>
      <c r="W36" s="82"/>
      <c r="X36" s="82"/>
      <c r="AB36" s="18"/>
    </row>
  </sheetData>
  <sheetProtection formatCells="0" formatColumns="0" formatRows="0" insertColumns="0" insertRows="0" insertHyperlinks="0" deleteColumns="0" deleteRows="0" sort="0" autoFilter="0" pivotTables="0"/>
  <mergeCells count="32">
    <mergeCell ref="K1:O3"/>
    <mergeCell ref="F4:J4"/>
    <mergeCell ref="Y1:Y4"/>
    <mergeCell ref="B22:G22"/>
    <mergeCell ref="B4:D4"/>
    <mergeCell ref="K4:O4"/>
    <mergeCell ref="P1:X4"/>
    <mergeCell ref="B5:D7"/>
    <mergeCell ref="E5:G7"/>
    <mergeCell ref="F1:J3"/>
    <mergeCell ref="B1:E3"/>
    <mergeCell ref="O6:O8"/>
    <mergeCell ref="W6:W8"/>
    <mergeCell ref="X6:X8"/>
    <mergeCell ref="Y6:Y8"/>
    <mergeCell ref="Z33:Z34"/>
    <mergeCell ref="Y33:Y34"/>
    <mergeCell ref="R36:X36"/>
    <mergeCell ref="P36:Q36"/>
    <mergeCell ref="W24:W25"/>
    <mergeCell ref="X24:X25"/>
    <mergeCell ref="Y24:Y25"/>
    <mergeCell ref="I36:O36"/>
    <mergeCell ref="B23:D24"/>
    <mergeCell ref="E23:G24"/>
    <mergeCell ref="O24:O25"/>
    <mergeCell ref="G36:H36"/>
    <mergeCell ref="B33:G33"/>
    <mergeCell ref="B34:G34"/>
    <mergeCell ref="B35:G35"/>
    <mergeCell ref="B36:D36"/>
    <mergeCell ref="E36:F36"/>
  </mergeCells>
  <phoneticPr fontId="2" type="noConversion"/>
  <dataValidations xWindow="487" yWindow="605" count="43">
    <dataValidation type="decimal" allowBlank="1" showInputMessage="1" showErrorMessage="1" error="Lütfen 0 ve 24 arasında geçerli bir sayı girin." sqref="H9:N21 P9:V21 H26:N32 P26:V32" xr:uid="{00000000-0002-0000-0000-000000000000}">
      <formula1>0</formula1>
      <formula2>24</formula2>
    </dataValidation>
    <dataValidation allowBlank="1" showInputMessage="1" showErrorMessage="1" prompt="Bu çalışma kitabında İşlemler Çalışan Zaman Kartı oluşturun. Bu çalışma sayfasında B9 ile Y21 arasındaki hücrelere normal çalışma saatlerini ve B26 ile Y32 arasındaki hücrelere fazla mesai saatlerini girin. Toplamlar otomatik olarak hesaplanır" sqref="A1" xr:uid="{00000000-0002-0000-0000-000003000000}"/>
    <dataValidation allowBlank="1" showInputMessage="1" showErrorMessage="1" prompt="Bu çalışma sayfasının başlığı bu hücrededir. K1 hücresine Çalışan Adını ve K4 hücresine Çalışan Numarasını girin. Ücret Bordrosu Bitiş Tarihi E4 hücresinde otomatik olarak hesaplanır" sqref="B1:E3" xr:uid="{00000000-0002-0000-0000-000004000000}"/>
    <dataValidation allowBlank="1" showInputMessage="1" showErrorMessage="1" prompt="Ücret Bordrosu Bitiş Tarihi sağdaki hücrede otomatik olarak güncelleştirilir" sqref="B4:D4" xr:uid="{00000000-0002-0000-0000-000005000000}"/>
    <dataValidation allowBlank="1" showInputMessage="1" showErrorMessage="1" prompt="Ücret Bordrosu Bitiş Tarihi bu hücrede otomatik olarak güncelleştirilir" sqref="E4" xr:uid="{00000000-0002-0000-0000-000006000000}"/>
    <dataValidation allowBlank="1" showInputMessage="1" showErrorMessage="1" prompt="Sağdaki hücreye Çalışan Adını girin" sqref="F1:J3 B36:D36" xr:uid="{00000000-0002-0000-0000-000007000000}"/>
    <dataValidation allowBlank="1" showInputMessage="1" showErrorMessage="1" prompt="Bu hücreye Çalışan Adını girin" sqref="E36:F36 K1:O3" xr:uid="{00000000-0002-0000-0000-000008000000}"/>
    <dataValidation allowBlank="1" showInputMessage="1" showErrorMessage="1" prompt="Sağdaki hücreye Çalışan Numarasını girin" sqref="F4:J4" xr:uid="{00000000-0002-0000-0000-000009000000}"/>
    <dataValidation allowBlank="1" showInputMessage="1" showErrorMessage="1" prompt="Bu hücreye Çalışan Numarasını girin" sqref="K4:O4" xr:uid="{00000000-0002-0000-0000-00000A000000}"/>
    <dataValidation type="list" errorStyle="warning" allowBlank="1" showInputMessage="1" showErrorMessage="1" error="Fazla Mesai Yetkilendirmesi gerekiyorsa Evet seçeneğini belirleyin. İPTAL’i seçin, seçenekler için ALT+AŞAĞI OK tuşlarına basın ve sonra AŞAĞI OK ve ENTER tuşlarına basarak seçim yapın" prompt="Fazla mesai yetkilendirmesi gerekiyorsa bu hücrede Evet seçeneğini belirleyin" sqref="Y1:Y4" xr:uid="{00000000-0002-0000-0000-00000B000000}">
      <formula1>"Evet"</formula1>
    </dataValidation>
    <dataValidation allowBlank="1" showInputMessage="1" showErrorMessage="1" prompt="Aşağıdaki B9 ile Y21 arasındaki hücrelere Normal Çalışma Saatleri ayrıntılarını ve H7 hücresine Tarihi girin. Toplam Normal Çalışma Saatleri H22 ile X22 arasındaki hücrelerde otomatik olarak hesaplanır" sqref="B5:D7" xr:uid="{00000000-0002-0000-0000-00000C000000}"/>
    <dataValidation allowBlank="1" showInputMessage="1" showErrorMessage="1" prompt="Tarihi sağdaki hücreye girin. Tarihler I7 ile N7 ve P7 ile V7 arasındaki hücrelerde ve Hafta Günleri H8 ile N8 ve P8 ile V8 arasındaki hücrelerde otomatik olarak güncelleştirilir" sqref="E5:G7" xr:uid="{00000000-0002-0000-0000-00000D000000}"/>
    <dataValidation allowBlank="1" showInputMessage="1" showErrorMessage="1" prompt="Bu başlığın altındaki bu sütuna Görev girin" sqref="B8 B25" xr:uid="{00000000-0002-0000-0000-00000E000000}"/>
    <dataValidation allowBlank="1" showInputMessage="1" showErrorMessage="1" prompt="Bu sütundaki bu başlığın altına Konumu girin" sqref="C8 C25" xr:uid="{00000000-0002-0000-0000-00000F000000}"/>
    <dataValidation allowBlank="1" showInputMessage="1" showErrorMessage="1" prompt="Bu sütundaki bu başlığın altına İş Sırası numarasını girin" sqref="D8 D25" xr:uid="{00000000-0002-0000-0000-000010000000}"/>
    <dataValidation allowBlank="1" showInputMessage="1" showErrorMessage="1" prompt="Bu sütundaki bu başlığın altına İş Açıklamasını girin" sqref="E8 E25" xr:uid="{00000000-0002-0000-0000-000011000000}"/>
    <dataValidation allowBlank="1" showInputMessage="1" showErrorMessage="1" prompt="Bu sütundaki bu başlığın altına İş Unvanını girin" sqref="F8 F25" xr:uid="{00000000-0002-0000-0000-000012000000}"/>
    <dataValidation allowBlank="1" showInputMessage="1" showErrorMessage="1" prompt="Bu sütunda bu başlığın altına Başlık numarasını girin" sqref="G8 G25" xr:uid="{00000000-0002-0000-0000-000013000000}"/>
    <dataValidation allowBlank="1" showInputMessage="1" showErrorMessage="1" prompt="Otomatik olarak güncelleştirilen hafta günü. Bu sütundaki bu başlığın altına hafta günü için 0 ile 24 arasında bir sayı girin" sqref="H8 P8:V8" xr:uid="{00000000-0002-0000-0000-000014000000}"/>
    <dataValidation allowBlank="1" showInputMessage="1" showErrorMessage="1" prompt="Otomatik olarak güncelleştirilen hafta günü. Bu sütundaki bu başlığın altına hafta günü için 0 ile 24 arasında bir sayı girin " sqref="I8:N8" xr:uid="{00000000-0002-0000-0000-000015000000}"/>
    <dataValidation allowBlank="1" showInputMessage="1" showErrorMessage="1" prompt="Toplam Hafta 1 Normal Çalışma Saatleri, bu sütundaki bu başlığın altında otomatik olarak hesaplanır" sqref="O6:O8" xr:uid="{00000000-0002-0000-0000-000016000000}"/>
    <dataValidation allowBlank="1" showInputMessage="1" showErrorMessage="1" prompt="Toplam Hafta 2 Normal Çalışma Saatleri, bu sütundaki bu başlığın altında otomatik olarak hesaplanır" sqref="W6:W8" xr:uid="{00000000-0002-0000-0000-000017000000}"/>
    <dataValidation allowBlank="1" showInputMessage="1" showErrorMessage="1" prompt="Toplam Normal Çalışma Saatleri, bu sütundaki bu başlığın altında otomatik olarak hesaplanır" sqref="X6:X8" xr:uid="{00000000-0002-0000-0000-000018000000}"/>
    <dataValidation allowBlank="1" showInputMessage="1" showErrorMessage="1" prompt="Bu sütunda bu başlığın altına Yalnızca Ücret Bordrosunda Kullanılan Ödeme Kodunu girin" sqref="Y6:Y8" xr:uid="{00000000-0002-0000-0000-000019000000}"/>
    <dataValidation allowBlank="1" showInputMessage="1" showErrorMessage="1" prompt="Toplam Fazla Mesai Saatleri sağdaki hücrelerde otomatik olarak hesaplanır" sqref="B33:G33" xr:uid="{00000000-0002-0000-0000-00001A000000}"/>
    <dataValidation allowBlank="1" showInputMessage="1" showErrorMessage="1" prompt="Bu hücreye Denetmen Adını girin" sqref="I36:O36 R36:X36" xr:uid="{00000000-0002-0000-0000-00001C000000}"/>
    <dataValidation allowBlank="1" showInputMessage="1" showErrorMessage="1" prompt="Denetmen adını sağdaki hücreye girin" sqref="G36:H36 P36:Q36" xr:uid="{00000000-0002-0000-0000-00001D000000}"/>
    <dataValidation allowBlank="1" showInputMessage="1" showErrorMessage="1" prompt="Toplam Hafta 1 Fazla Mesai saatleri, bu sütundaki bu başlığın altında otomatik olarak hesaplanır" sqref="O24" xr:uid="{00000000-0002-0000-0000-00001E000000}"/>
    <dataValidation allowBlank="1" showInputMessage="1" showErrorMessage="1" prompt="Toplam Hafta 2 Fazla Mesai saatleri, bu sütundaki bu başlığın altında otomatik olarak hesaplanır" sqref="W24:W25" xr:uid="{00000000-0002-0000-0000-00001F000000}"/>
    <dataValidation allowBlank="1" showInputMessage="1" showErrorMessage="1" prompt="Toplam Fazla Mesai Saatleri, bu sütundaki bu başlığın altında otomatik olarak hesaplanır" sqref="X24" xr:uid="{00000000-0002-0000-0000-000020000000}"/>
    <dataValidation allowBlank="1" showInputMessage="1" showErrorMessage="1" prompt="Toplam Çalışılan Saat aşağıdaki hücrede otomatik olarak hesaplanır" sqref="Y33:Y34" xr:uid="{00000000-0002-0000-0000-000021000000}"/>
    <dataValidation allowBlank="1" showInputMessage="1" showErrorMessage="1" prompt="Toplam Çalışılan Saat bu hücrede otomatik olarak hesaplanır" sqref="Y35" xr:uid="{00000000-0002-0000-0000-000022000000}"/>
    <dataValidation allowBlank="1" showInputMessage="1" showErrorMessage="1" prompt="Toplam Ödenen Saat aşağıdaki hücrede otomatik olarak hesaplanır" sqref="Z33:Z34" xr:uid="{00000000-0002-0000-0000-000023000000}"/>
    <dataValidation allowBlank="1" showInputMessage="1" showErrorMessage="1" prompt="Toplam Ödenen Saat bu hücrede otomatik olarak hesaplanır" sqref="Z35" xr:uid="{00000000-0002-0000-0000-000024000000}"/>
    <dataValidation allowBlank="1" showInputMessage="1" showErrorMessage="1" prompt="B24 ile Y32 arasındaki hücrelere Fazla Mesai çalışma saatlerini ve H34 ile N24 ve P34 ile V34 arasındaki hücrelere Fazla Mesai Ücretini girin" sqref="B25:E25" xr:uid="{00000000-0002-0000-0000-000025000000}"/>
    <dataValidation type="date" operator="greaterThan" allowBlank="1" showInputMessage="1" showErrorMessage="1" error="Lütfen 01.01.2000’den sonra olan geçerli bir tarih girin." prompt="Bu hücreye tarihi girin. Sağdaki hücrelerdeki Kalan Tarihler ve aşağıdaki hücredeki Hafta Günleri otomatik olarak güncelleştirilir" sqref="H7" xr:uid="{00000000-0002-0000-0000-000027000000}">
      <formula1>36526</formula1>
    </dataValidation>
    <dataValidation allowBlank="1" showInputMessage="1" showErrorMessage="1" prompt="B26 ile Y32 arasındaki hücrelere Fazla Mesai çalışma saatlerini, H34 ile N24 ve P34 ile V34 arasındaki hücrelere ise Fazla Mesai Ücretini girin" sqref="B23:D24" xr:uid="{00000000-0002-0000-0000-000028000000}"/>
    <dataValidation allowBlank="1" showInputMessage="1" showErrorMessage="1" prompt="Tarihler H24 ile N24 ve P24 ile V24 arasındaki hücrelerde, Hafta Günleri ise H25 ile N25 ve P25 ile V25 arasındaki hücrelerde otomatik olarak güncelleştirilir" sqref="E23:G24" xr:uid="{00000000-0002-0000-0000-000029000000}"/>
    <dataValidation allowBlank="1" showInputMessage="1" showErrorMessage="1" prompt="Toplam Normal Çalışma Saatleri sağdaki hücrelerde otomatik olarak hesaplanır" sqref="B22:G22" xr:uid="{00000000-0002-0000-0000-00002A000000}"/>
    <dataValidation allowBlank="1" showInputMessage="1" showErrorMessage="1" prompt="Bu sütundaki bu başlığına altında Y26 ile Y32 arasındaki hücrelere Fazla Mesai Kodunu girin. Toplam Çalışılan Saatler Y35 hücresinde ve Toplam Ödenen Saatler Z35 hücresinde otomatik olarak hesaplanır" sqref="Y24:Y25" xr:uid="{00000000-0002-0000-0000-00002B000000}"/>
    <dataValidation allowBlank="1" showInputMessage="1" showErrorMessage="1" prompt="Fazla Mesai Ücretleri sağdaki hücrelerde otomatik olarak hesaplanır" sqref="B34:G34" xr:uid="{00000000-0002-0000-0000-00002C000000}"/>
    <dataValidation allowBlank="1" showInputMessage="1" showErrorMessage="1" prompt="Ödenen Fazla Mesai sağdaki hücrelerde otomatik olarak hesaplanır. Çalışan Adını E36 hücresine ve Denetmen Adlarını I36 ve R36 hücrelerine girin" sqref="B35:G35" xr:uid="{00000000-0002-0000-0000-00002D000000}"/>
    <dataValidation allowBlank="1" showInputMessage="1" showErrorMessage="1" prompt="Fazla mesai yetkilendirmesi gerekiyorsa sağdaki hücrede Evet seçeneğini belirleyin" sqref="P1:X4" xr:uid="{399B917A-5016-45E1-9734-E29FE7A6896A}"/>
  </dataValidations>
  <printOptions horizontalCentered="1" verticalCentered="1"/>
  <pageMargins left="0.2" right="0" top="0" bottom="0" header="0" footer="0"/>
  <pageSetup paperSize="9" scale="63" orientation="landscape" horizontalDpi="300" verticalDpi="300" r:id="rId1"/>
  <headerFooter alignWithMargins="0"/>
  <ignoredErrors>
    <ignoredError sqref="W9:W21 O9:O22 P22:V22 O26:O31 H35:N35 P35:V35 O32 O34:O35" emptyCellReference="1"/>
    <ignoredError sqref="H24" unlockedFormula="1"/>
    <ignoredError sqref="W3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1:C8"/>
  <sheetViews>
    <sheetView workbookViewId="0"/>
  </sheetViews>
  <sheetFormatPr defaultColWidth="9.28515625" defaultRowHeight="16.5" x14ac:dyDescent="0.3"/>
  <cols>
    <col min="1" max="1" width="2.7109375" customWidth="1"/>
    <col min="2" max="3" width="14.28515625" customWidth="1"/>
  </cols>
  <sheetData>
    <row r="1" spans="2:3" ht="30.75" x14ac:dyDescent="0.3">
      <c r="B1" s="70" t="s">
        <v>27</v>
      </c>
      <c r="C1" s="70" t="s">
        <v>28</v>
      </c>
    </row>
    <row r="2" spans="2:3" x14ac:dyDescent="0.3">
      <c r="B2" s="71">
        <v>1</v>
      </c>
      <c r="C2" s="71" t="s">
        <v>29</v>
      </c>
    </row>
    <row r="3" spans="2:3" x14ac:dyDescent="0.3">
      <c r="B3" s="71">
        <v>2</v>
      </c>
      <c r="C3" s="71" t="s">
        <v>30</v>
      </c>
    </row>
    <row r="4" spans="2:3" x14ac:dyDescent="0.3">
      <c r="B4" s="71">
        <v>3</v>
      </c>
      <c r="C4" s="71" t="s">
        <v>31</v>
      </c>
    </row>
    <row r="5" spans="2:3" x14ac:dyDescent="0.3">
      <c r="B5" s="71">
        <v>4</v>
      </c>
      <c r="C5" s="71" t="s">
        <v>32</v>
      </c>
    </row>
    <row r="6" spans="2:3" x14ac:dyDescent="0.3">
      <c r="B6" s="71">
        <v>5</v>
      </c>
      <c r="C6" s="71" t="s">
        <v>33</v>
      </c>
    </row>
    <row r="7" spans="2:3" x14ac:dyDescent="0.3">
      <c r="B7" s="71">
        <v>6</v>
      </c>
      <c r="C7" s="71" t="s">
        <v>34</v>
      </c>
    </row>
    <row r="8" spans="2:3" x14ac:dyDescent="0.3">
      <c r="B8" s="71">
        <v>7</v>
      </c>
      <c r="C8" s="71" t="s">
        <v>35</v>
      </c>
    </row>
  </sheetData>
  <phoneticPr fontId="2" type="noConversion"/>
  <dataValidations count="3">
    <dataValidation allowBlank="1" showInputMessage="1" showErrorMessage="1" prompt="Bu sütundaki bu başlığın altında Hafta Gününün Tamsayısını girin veya değiştirin" sqref="B1" xr:uid="{00000000-0002-0000-0100-000000000000}"/>
    <dataValidation allowBlank="1" showInputMessage="1" showErrorMessage="1" prompt="Bu sütundaki bu başlığın altında Hafta Gününün Baş Harfini girin veya değiştirin" sqref="C1" xr:uid="{00000000-0002-0000-0100-000001000000}"/>
    <dataValidation allowBlank="1" showInputMessage="1" showErrorMessage="1" prompt="Bu çalışma sayfasında Hafta Günü Tamsayısı ve Baş Harfi listesi oluşturun. Hafta Günleri Çalışan Zaman Çizelgesinde güncelleştirilir" sqref="A1" xr:uid="{00000000-0002-0000-0100-000002000000}"/>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Çalışan Zaman Çizelgesi</vt:lpstr>
      <vt:lpstr>Hafta_Günü_Araması</vt:lpstr>
      <vt:lpstr>_3_8</vt:lpstr>
      <vt:lpstr>Birinci_Gün</vt:lpstr>
      <vt:lpstr>Bitiş_Tarihi</vt:lpstr>
      <vt:lpstr>Hafta_1_Fazla_Mesai</vt:lpstr>
      <vt:lpstr>Hafta_1_Normal</vt:lpstr>
      <vt:lpstr>Hafta_2_Fazla_Mesai</vt:lpstr>
      <vt:lpstr>Hafta_2_Normal</vt:lpstr>
      <vt:lpstr>'Çalışan Zaman Çizelgesi'!Print_Area</vt:lpstr>
      <vt:lpstr>SatırBaşlıkBölgesi1..E4</vt:lpstr>
      <vt:lpstr>SatırBaşlıkBölgesi2..X35.1</vt:lpstr>
      <vt:lpstr>SatırBaşlıkBölgesi3..Y22</vt:lpstr>
      <vt:lpstr>SatırBaşlıkBölgesi4..E36</vt:lpstr>
      <vt:lpstr>SatırBaşlıkBölgesi5..I36</vt:lpstr>
      <vt:lpstr>SatırBaşlıkBölgesi6..R36</vt:lpstr>
      <vt:lpstr>SütunBaşlıkBölgesi1..G21.1</vt:lpstr>
      <vt:lpstr>SütunBaşlıkBölgesi10..Y21.1</vt:lpstr>
      <vt:lpstr>SütunBaşlıkBölgesi11..Z35.1</vt:lpstr>
      <vt:lpstr>SütunBaşlıkBölgesi2..N21.1</vt:lpstr>
      <vt:lpstr>SütunBaşlıkBölgesi3..O21.1</vt:lpstr>
      <vt:lpstr>SütunBaşlıkBölgesi4..V21.1</vt:lpstr>
      <vt:lpstr>SütunBaşlıkBölgesi5..Y21.1</vt:lpstr>
      <vt:lpstr>SütunBaşlıkBölgesi6..G32.1</vt:lpstr>
      <vt:lpstr>SütunBaşlıkBölgesi7..N32.1</vt:lpstr>
      <vt:lpstr>SütunBaşlıkBölgesi8..O32.1</vt:lpstr>
      <vt:lpstr>SütunBaşlıkBölgesi9..V32.1</vt:lpstr>
      <vt:lpstr>Toplam_Tüm_Saatler</vt:lpstr>
      <vt:lpstr>YUVARLAK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2018-11-02T10:53:02Z</dcterms:created>
  <dcterms:modified xsi:type="dcterms:W3CDTF">2018-11-02T10:53:02Z</dcterms:modified>
</cp:coreProperties>
</file>