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DAF2DAC3-8031-4AF3-915A-626C90A89F06}" xr6:coauthVersionLast="36" xr6:coauthVersionMax="43" xr10:uidLastSave="{00000000-0000-0000-0000-000000000000}"/>
  <bookViews>
    <workbookView xWindow="810" yWindow="-120" windowWidth="28890" windowHeight="14415" xr2:uid="{00000000-000D-0000-FFFF-FFFF00000000}"/>
  </bookViews>
  <sheets>
    <sheet name="Ev Kredisi Karşılaştırması" sheetId="1" r:id="rId1"/>
  </sheets>
  <definedNames>
    <definedName name="KrediTutarı">'Ev Kredisi Karşılaştırması'!$D$3</definedName>
    <definedName name="_xlnm.Print_Titles" localSheetId="0">'Ev Kredisi Karşılaştırması'!$5:$5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J6" i="1"/>
  <c r="J7" i="1"/>
  <c r="J8" i="1"/>
  <c r="J9" i="1"/>
  <c r="L6" i="1" l="1"/>
  <c r="L7" i="1"/>
  <c r="L8" i="1"/>
  <c r="L9" i="1"/>
</calcChain>
</file>

<file path=xl/sharedStrings.xml><?xml version="1.0" encoding="utf-8"?>
<sst xmlns="http://schemas.openxmlformats.org/spreadsheetml/2006/main" count="30" uniqueCount="28">
  <si>
    <t>TARİH</t>
  </si>
  <si>
    <t>TUTAR</t>
  </si>
  <si>
    <t>Faiz Oranı Karşılaştırmasını gösteren sütun grafiği bu hücrededir.</t>
  </si>
  <si>
    <t>No.</t>
  </si>
  <si>
    <t>BANKA</t>
  </si>
  <si>
    <t>Ad 1</t>
  </si>
  <si>
    <t>Ad 2</t>
  </si>
  <si>
    <t>Ad 3</t>
  </si>
  <si>
    <t>Ad 4</t>
  </si>
  <si>
    <t>Tarih</t>
  </si>
  <si>
    <t>TÜR</t>
  </si>
  <si>
    <t>Ayarlanabilir</t>
  </si>
  <si>
    <t>Düzeltildi</t>
  </si>
  <si>
    <t>DÖNEM</t>
  </si>
  <si>
    <t>Ön Maliyeti gösteren sütun grafiği bu hücrededir.</t>
  </si>
  <si>
    <t>AMORTİ EDİLEN YIL</t>
  </si>
  <si>
    <t>ÜCRET</t>
  </si>
  <si>
    <t>NİS</t>
  </si>
  <si>
    <t>PUAN</t>
  </si>
  <si>
    <t>Aylık Ödemeleri gösteren kümelenmiş çubuk grafik bu hücrededir.</t>
  </si>
  <si>
    <t>ÖN</t>
  </si>
  <si>
    <t>ÖDEME</t>
  </si>
  <si>
    <t>1. YIL ÜST SINIRI</t>
  </si>
  <si>
    <t>YILLIK ÜST SINIR</t>
  </si>
  <si>
    <t>YAŞAM BOYU ÜST SINIRI</t>
  </si>
  <si>
    <r>
      <t xml:space="preserve">EV KREDISI </t>
    </r>
    <r>
      <rPr>
        <b/>
        <i/>
        <sz val="34"/>
        <color theme="8"/>
        <rFont val="Trebuchet MS"/>
        <family val="2"/>
        <scheme val="major"/>
      </rPr>
      <t>KARŞILAŞTIRMASI</t>
    </r>
  </si>
  <si>
    <t>₺ PUAN</t>
  </si>
  <si>
    <t>₺ KAPANIŞ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</si>
</sst>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0\ &quot;₺&quot;;[Red]\-#,##0.00\ &quot;₺&quot;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00%"/>
    <numFmt numFmtId="169" formatCode="#,##0\ &quot;₺&quot;"/>
  </numFmts>
  <fonts count="23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34"/>
      <color theme="0"/>
      <name val="Trebuchet MS"/>
      <family val="2"/>
      <scheme val="major"/>
    </font>
    <font>
      <b/>
      <i/>
      <sz val="34"/>
      <color theme="8"/>
      <name val="Trebuchet MS"/>
      <family val="2"/>
      <scheme val="major"/>
    </font>
    <font>
      <sz val="18"/>
      <color theme="1" tint="0.34998626667073579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1" tint="0.499984740745262"/>
      <name val="Trebuchet MS"/>
      <family val="2"/>
      <scheme val="minor"/>
    </font>
    <font>
      <sz val="1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5" fillId="2" borderId="1" applyNumberFormat="0" applyFill="0" applyBorder="0" applyProtection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Fill="0" applyBorder="0" applyProtection="0">
      <alignment horizontal="left" vertical="center"/>
    </xf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9" fontId="2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2" fillId="4" borderId="2" applyNumberFormat="0" applyAlignment="0" applyProtection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7" applyNumberFormat="0" applyAlignment="0" applyProtection="0"/>
    <xf numFmtId="0" fontId="16" fillId="8" borderId="1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6">
    <xf numFmtId="0" fontId="0" fillId="0" borderId="0" xfId="0">
      <alignment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4" applyFont="1">
      <alignment vertical="center"/>
    </xf>
    <xf numFmtId="169" fontId="5" fillId="0" borderId="0" xfId="2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8" fontId="0" fillId="0" borderId="0" xfId="0" applyNumberFormat="1" applyAlignment="1">
      <alignment horizontal="center" vertical="center"/>
    </xf>
    <xf numFmtId="14" fontId="5" fillId="0" borderId="5" xfId="3" applyNumberFormat="1" applyFill="1" applyBorder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 vertical="center"/>
    </xf>
    <xf numFmtId="0" fontId="3" fillId="3" borderId="0" xfId="1" applyFill="1" applyAlignment="1">
      <alignment vertical="center"/>
    </xf>
    <xf numFmtId="0" fontId="11" fillId="3" borderId="0" xfId="4" applyFont="1" applyAlignment="1">
      <alignment horizontal="center" vertical="center"/>
    </xf>
    <xf numFmtId="0" fontId="6" fillId="0" borderId="5" xfId="5" applyFill="1" applyBorder="1">
      <alignment horizontal="left" vertical="center"/>
    </xf>
    <xf numFmtId="0" fontId="6" fillId="0" borderId="6" xfId="5" applyFill="1" applyBorder="1">
      <alignment horizontal="left"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Arka Plan Karşıtlığı" xfId="4" xr:uid="{00000000-0005-0000-0000-000002000000}"/>
    <cellStyle name="Giriş Etiketleri" xfId="5" xr:uid="{00000000-0005-0000-0000-000009000000}"/>
    <cellStyle name="千位分隔" xfId="6" builtinId="3" customBuiltin="1"/>
    <cellStyle name="千位分隔[0]" xfId="7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4" builtinId="19" customBuiltin="1"/>
    <cellStyle name="检查单元格" xfId="21" builtinId="23" customBuiltin="1"/>
    <cellStyle name="汇总" xfId="24" builtinId="25" customBuiltin="1"/>
    <cellStyle name="注释" xfId="13" builtinId="10" customBuiltin="1"/>
    <cellStyle name="百分比" xfId="9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2" builtinId="11" customBuiltin="1"/>
    <cellStyle name="计算" xfId="19" builtinId="22" customBuiltin="1"/>
    <cellStyle name="货币" xfId="8" builtinId="4" customBuiltin="1"/>
    <cellStyle name="货币[0]" xfId="2" builtinId="7" customBuiltin="1"/>
    <cellStyle name="输入" xfId="3" builtinId="20" customBuiltin="1"/>
    <cellStyle name="输出" xfId="18" builtinId="21" customBuiltin="1"/>
    <cellStyle name="适中" xfId="17" builtinId="28" customBuiltin="1"/>
    <cellStyle name="链接单元格" xfId="20" builtinId="24" customBuiltin="1"/>
  </cellStyles>
  <dxfs count="33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₺&quot;;[Red]\-#,##0.00\ &quot;₺&quot;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₺&quot;;[Red]\-#,##0.00\ &quot;₺&quot;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₺&quot;;[Red]\-#,##0.00\ &quot;₺&quot;"/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#,##0.00\ &quot;₺&quot;;[Red]\-#,##0.00\ &quot;₺&quot;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Ev Kredisi Karşılaştırması" defaultPivotStyle="PivotStyleLight6">
    <tableStyle name="Custom Slicer Style" pivot="0" table="0" count="10" xr9:uid="{00000000-0011-0000-FFFF-FFFF00000000}">
      <tableStyleElement type="wholeTable" dxfId="32"/>
      <tableStyleElement type="headerRow" dxfId="31"/>
    </tableStyle>
    <tableStyle name="Ev Kredisi Karşılaştırması" pivot="0" count="2" xr9:uid="{00000000-0011-0000-FFFF-FFFF01000000}">
      <tableStyleElement type="wholeTable" dxfId="30"/>
      <tableStyleElement type="headerRow" dxfId="29"/>
    </tableStyle>
  </tableStyles>
  <colors>
    <mruColors>
      <color rgb="FFF0D642"/>
    </mru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/>
              <a:t>FAİZ  ORANI </a:t>
            </a:r>
            <a:r>
              <a:rPr lang="en-US" b="0" i="1">
                <a:solidFill>
                  <a:srgbClr val="F0D642"/>
                </a:solidFill>
              </a:rPr>
              <a:t>KARŞILAŞTIRMA</a:t>
            </a:r>
          </a:p>
        </c:rich>
      </c:tx>
      <c:layout>
        <c:manualLayout>
          <c:xMode val="edge"/>
          <c:yMode val="edge"/>
          <c:x val="9.8210612186990134E-2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'Ev Kredisi Karşılaştırması'!$G$5</c:f>
              <c:strCache>
                <c:ptCount val="1"/>
                <c:pt idx="0">
                  <c:v>ÜCRET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E54B58E-7750-4AF8-AA74-17C055976E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10F2EBA-14B4-4BE4-8A00-70A12E06CEA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F443599-6EA6-4527-9F77-0D05ACEEAF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7B2CA18-40A7-49BF-96EA-074A3B77D0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'Ev Kredisi Karşılaştırması'!$G$6:$G$9</c:f>
              <c:numCache>
                <c:formatCode>0.000%</c:formatCode>
                <c:ptCount val="4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'Ev Kredisi Karşılaştırması'!$B$6:$B$10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/>
              <a:t>ÖN </a:t>
            </a:r>
            <a:r>
              <a:rPr lang="en-US" b="0" i="1">
                <a:solidFill>
                  <a:srgbClr val="F0D642"/>
                </a:solidFill>
              </a:rPr>
              <a:t>MALİYET</a:t>
            </a:r>
          </a:p>
        </c:rich>
      </c:tx>
      <c:layout>
        <c:manualLayout>
          <c:xMode val="edge"/>
          <c:yMode val="edge"/>
          <c:x val="0.1580147015385134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'Ev Kredisi Karşılaştırması'!$L$5</c:f>
              <c:strCache>
                <c:ptCount val="1"/>
                <c:pt idx="0">
                  <c:v>ÖN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E19CE2E-9021-4F90-B9BF-596B36BCCA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2D6A6A1-5566-44C7-A961-BAADF6C2C71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890A501-2E6F-4C21-92D0-35F95EDBF3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02A0EC4-C81B-4082-8E45-7B6BA23F29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'Ev Kredisi Karşılaştırması'!$L$6:$L$9</c:f>
              <c:numCache>
                <c:formatCode>#,##0.00\ "₺";[Red]\-#,##0.00\ "₺"</c:formatCode>
                <c:ptCount val="4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'Ev Kredisi Karşılaştırması'!$B$6:$B$10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₺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/>
              <a:t>AYLIK </a:t>
            </a:r>
            <a:r>
              <a:rPr lang="en-US" b="0" i="1">
                <a:solidFill>
                  <a:srgbClr val="F0D642"/>
                </a:solidFill>
              </a:rPr>
              <a:t>ÖDEMELER</a:t>
            </a:r>
          </a:p>
        </c:rich>
      </c:tx>
      <c:layout>
        <c:manualLayout>
          <c:xMode val="edge"/>
          <c:yMode val="edge"/>
          <c:x val="3.0942439125802343E-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'Ev Kredisi Karşılaştırması'!$M$5</c:f>
              <c:strCache>
                <c:ptCount val="1"/>
                <c:pt idx="0">
                  <c:v>ÖDEME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F22F2EF-7CF6-49F3-9E27-A278840C611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0CC0BE8-850E-470F-A2B2-7CB6D947BE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A4518B5-3C5C-4974-8CC3-EA6BFEA0C0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398468D-677F-4255-910F-74093E23B9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'Ev Kredisi Karşılaştırması'!$M$6:$M$9</c:f>
              <c:numCache>
                <c:formatCode>General</c:formatCode>
                <c:ptCount val="4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'Ev Kredisi Karşılaştırması'!$B$6:$B$10</c15:f>
                <c15:dlblRangeCache>
                  <c:ptCount val="5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#,##0\ &quot;₺&quot;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4</xdr:col>
      <xdr:colOff>276226</xdr:colOff>
      <xdr:row>3</xdr:row>
      <xdr:rowOff>1931670</xdr:rowOff>
    </xdr:to>
    <xdr:graphicFrame macro="">
      <xdr:nvGraphicFramePr>
        <xdr:cNvPr id="2" name="Grafik 1" descr="Faiz Oranı Karşılaştırmasını gösteren sütun grafiğ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57150</xdr:colOff>
      <xdr:row>3</xdr:row>
      <xdr:rowOff>117475</xdr:rowOff>
    </xdr:from>
    <xdr:to>
      <xdr:col>8</xdr:col>
      <xdr:colOff>419100</xdr:colOff>
      <xdr:row>3</xdr:row>
      <xdr:rowOff>1934845</xdr:rowOff>
    </xdr:to>
    <xdr:graphicFrame macro="">
      <xdr:nvGraphicFramePr>
        <xdr:cNvPr id="3" name="Grafik 2" descr="Ön Maliyeti gösteren sütun grafiğ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180975</xdr:colOff>
      <xdr:row>3</xdr:row>
      <xdr:rowOff>117475</xdr:rowOff>
    </xdr:from>
    <xdr:to>
      <xdr:col>14</xdr:col>
      <xdr:colOff>428625</xdr:colOff>
      <xdr:row>3</xdr:row>
      <xdr:rowOff>1934845</xdr:rowOff>
    </xdr:to>
    <xdr:graphicFrame macro="">
      <xdr:nvGraphicFramePr>
        <xdr:cNvPr id="4" name="Grafik 3" descr="Aylık Ödemeleri gösteren kümelenmiş çubuk grafi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rediler" displayName="Krediler" ref="B5:P9" headerRowDxfId="28">
  <autoFilter ref="B5:P9" xr:uid="{00000000-0009-0000-0100-000001000000}"/>
  <tableColumns count="15">
    <tableColumn id="1" xr3:uid="{00000000-0010-0000-0000-000001000000}" name="No." totalsRowLabel="Toplam" dataDxfId="27" totalsRowDxfId="26"/>
    <tableColumn id="2" xr3:uid="{00000000-0010-0000-0000-000002000000}" name="BANKA" dataDxfId="25"/>
    <tableColumn id="3" xr3:uid="{00000000-0010-0000-0000-000003000000}" name="TÜR" dataDxfId="24"/>
    <tableColumn id="16" xr3:uid="{00000000-0010-0000-0000-000010000000}" name="DÖNEM" dataDxfId="23" totalsRowDxfId="22"/>
    <tableColumn id="4" xr3:uid="{00000000-0010-0000-0000-000004000000}" name="AMORTİ EDİLEN YIL" dataDxfId="21" totalsRowDxfId="20"/>
    <tableColumn id="5" xr3:uid="{00000000-0010-0000-0000-000005000000}" name="ÜCRET" dataDxfId="19" totalsRowDxfId="18"/>
    <tableColumn id="11" xr3:uid="{00000000-0010-0000-0000-00000B000000}" name="NİS" dataDxfId="17" totalsRowDxfId="16"/>
    <tableColumn id="6" xr3:uid="{00000000-0010-0000-0000-000006000000}" name="PUAN" dataDxfId="15" totalsRowDxfId="14"/>
    <tableColumn id="7" xr3:uid="{00000000-0010-0000-0000-000007000000}" name="₺ PUAN" dataDxfId="13" totalsRowDxfId="12">
      <calculatedColumnFormula>IFERROR(Krediler[[#This Row],[PUAN]]/100*KrediTutarı,0)</calculatedColumnFormula>
    </tableColumn>
    <tableColumn id="8" xr3:uid="{00000000-0010-0000-0000-000008000000}" name="₺ KAPANIŞ" dataDxfId="11" totalsRowDxfId="10"/>
    <tableColumn id="12" xr3:uid="{00000000-0010-0000-0000-00000C000000}" name="ÖN" dataDxfId="9" totalsRowDxfId="8">
      <calculatedColumnFormula>SUM(Krediler[[#This Row],[₺ PUAN]:[₺ KAPANIŞ]])</calculatedColumnFormula>
    </tableColumn>
    <tableColumn id="9" xr3:uid="{00000000-0010-0000-0000-000009000000}" name="ÖDEME" dataDxfId="7" totalsRowDxfId="6">
      <calculatedColumnFormula>IFERROR(PMT(Krediler[[#This Row],[ÜCRET]]/12,Krediler[[#This Row],[AMORTİ EDİLEN YIL]]*12,-KrediTutarı,1),"")</calculatedColumnFormula>
    </tableColumn>
    <tableColumn id="10" xr3:uid="{00000000-0010-0000-0000-00000A000000}" name="1. YIL ÜST SINIRI" dataDxfId="5" totalsRowDxfId="4"/>
    <tableColumn id="13" xr3:uid="{00000000-0010-0000-0000-00000D000000}" name="YILLIK ÜST SINIR" dataDxfId="3" totalsRowDxfId="2"/>
    <tableColumn id="14" xr3:uid="{00000000-0010-0000-0000-00000E000000}" name="YAŞAM BOYU ÜST SINIRI" totalsRowFunction="sum" dataDxfId="1" totalsRowDxfId="0"/>
  </tableColumns>
  <tableStyleInfo name="Ev Kredisi Karşılaştırması" showFirstColumn="0" showLastColumn="0" showRowStripes="1" showColumnStripes="0"/>
  <extLst>
    <ext xmlns:x14="http://schemas.microsoft.com/office/spreadsheetml/2009/9/main" uri="{504A1905-F514-4f6f-8877-14C23A59335A}">
      <x14:table altTextSummary="Bu tabloya numara, Banka adı, Süre, APR, Noktalar, Kapanış tutarı, 1. Yıl, Yıllık ve Yaşam Boyu Tavan Tutarlarını girin. Dolar noktaları, Avans tutarı ve Ödemeler otomatik olarak hesaplanır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tabSelected="1" zoomScaleNormal="100" workbookViewId="0"/>
  </sheetViews>
  <sheetFormatPr defaultRowHeight="30" customHeight="1" x14ac:dyDescent="0.3"/>
  <cols>
    <col min="1" max="1" width="2.75" customWidth="1"/>
    <col min="3" max="3" width="17.25" customWidth="1"/>
    <col min="4" max="4" width="21.875" customWidth="1"/>
    <col min="5" max="5" width="11.875" customWidth="1"/>
    <col min="6" max="6" width="20.5" customWidth="1"/>
    <col min="9" max="9" width="10.375" customWidth="1"/>
    <col min="10" max="10" width="12.875" customWidth="1"/>
    <col min="11" max="11" width="14" customWidth="1"/>
    <col min="12" max="12" width="13.25" customWidth="1"/>
    <col min="13" max="13" width="12.875" customWidth="1"/>
    <col min="14" max="15" width="14.75" customWidth="1"/>
    <col min="16" max="16" width="15.5" customWidth="1"/>
    <col min="17" max="17" width="2.75" customWidth="1"/>
  </cols>
  <sheetData>
    <row r="1" spans="1:17" ht="55.5" customHeight="1" x14ac:dyDescent="0.3">
      <c r="A1" s="2"/>
      <c r="B1" s="12" t="s">
        <v>25</v>
      </c>
      <c r="C1" s="12"/>
      <c r="D1" s="12"/>
      <c r="E1" s="12"/>
      <c r="F1" s="1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 x14ac:dyDescent="0.3">
      <c r="B2" s="14" t="s">
        <v>0</v>
      </c>
      <c r="C2" s="14"/>
      <c r="D2" s="8" t="s">
        <v>9</v>
      </c>
    </row>
    <row r="3" spans="1:17" ht="30" customHeight="1" x14ac:dyDescent="0.3">
      <c r="B3" s="15" t="s">
        <v>1</v>
      </c>
      <c r="C3" s="15"/>
      <c r="D3" s="3">
        <v>350000</v>
      </c>
    </row>
    <row r="4" spans="1:17" ht="162.6" customHeight="1" x14ac:dyDescent="0.3">
      <c r="A4" s="2"/>
      <c r="B4" s="13" t="s">
        <v>2</v>
      </c>
      <c r="C4" s="13"/>
      <c r="D4" s="13"/>
      <c r="E4" s="13"/>
      <c r="F4" s="13" t="s">
        <v>14</v>
      </c>
      <c r="G4" s="13"/>
      <c r="H4" s="13"/>
      <c r="I4" s="13"/>
      <c r="J4" s="13" t="s">
        <v>19</v>
      </c>
      <c r="K4" s="13"/>
      <c r="L4" s="13"/>
      <c r="M4" s="13"/>
      <c r="N4" s="13"/>
      <c r="O4" s="13"/>
      <c r="P4" s="2"/>
      <c r="Q4" s="2"/>
    </row>
    <row r="5" spans="1:17" s="9" customFormat="1" ht="39.950000000000003" customHeight="1" x14ac:dyDescent="0.3">
      <c r="B5" s="4" t="s">
        <v>3</v>
      </c>
      <c r="C5" s="9" t="s">
        <v>4</v>
      </c>
      <c r="D5" s="9" t="s">
        <v>10</v>
      </c>
      <c r="E5" s="4" t="s">
        <v>13</v>
      </c>
      <c r="F5" s="9" t="s">
        <v>15</v>
      </c>
      <c r="G5" s="9" t="s">
        <v>16</v>
      </c>
      <c r="H5" s="9" t="s">
        <v>17</v>
      </c>
      <c r="I5" s="9" t="s">
        <v>18</v>
      </c>
      <c r="J5" s="10" t="s">
        <v>26</v>
      </c>
      <c r="K5" s="10" t="s">
        <v>27</v>
      </c>
      <c r="L5" s="10" t="s">
        <v>20</v>
      </c>
      <c r="M5" s="10" t="s">
        <v>21</v>
      </c>
      <c r="N5" s="9" t="s">
        <v>22</v>
      </c>
      <c r="O5" s="9" t="s">
        <v>23</v>
      </c>
      <c r="P5" s="9" t="s">
        <v>24</v>
      </c>
    </row>
    <row r="6" spans="1:17" ht="30" customHeight="1" x14ac:dyDescent="0.3">
      <c r="B6" s="5">
        <v>4</v>
      </c>
      <c r="C6" s="6" t="s">
        <v>5</v>
      </c>
      <c r="D6" s="6" t="s">
        <v>11</v>
      </c>
      <c r="E6" s="5">
        <v>5</v>
      </c>
      <c r="F6" s="5">
        <v>30</v>
      </c>
      <c r="G6" s="7">
        <v>2.5000000000000001E-2</v>
      </c>
      <c r="H6" s="7">
        <v>3.338E-2</v>
      </c>
      <c r="I6" s="1">
        <v>2</v>
      </c>
      <c r="J6" s="11">
        <f>IFERROR(Krediler[[#This Row],[PUAN]]/100*KrediTutarı,0)</f>
        <v>7000</v>
      </c>
      <c r="K6" s="11">
        <v>1000</v>
      </c>
      <c r="L6" s="11">
        <f>SUM(Krediler[[#This Row],[₺ PUAN]:[₺ KAPANIŞ]])</f>
        <v>8000</v>
      </c>
      <c r="M6" s="11">
        <f>IFERROR(PMT(Krediler[[#This Row],[ÜCRET]]/12,Krediler[[#This Row],[AMORTİ EDİLEN YIL]]*12,-KrediTutarı,1),"")</f>
        <v>1382.9212779864072</v>
      </c>
      <c r="N6" s="1">
        <v>5</v>
      </c>
      <c r="O6" s="1">
        <v>2</v>
      </c>
      <c r="P6" s="1">
        <v>5</v>
      </c>
    </row>
    <row r="7" spans="1:17" ht="30" customHeight="1" x14ac:dyDescent="0.3">
      <c r="B7" s="5">
        <v>3</v>
      </c>
      <c r="C7" s="6" t="s">
        <v>6</v>
      </c>
      <c r="D7" s="6" t="s">
        <v>11</v>
      </c>
      <c r="E7" s="5">
        <v>7</v>
      </c>
      <c r="F7" s="5">
        <v>30</v>
      </c>
      <c r="G7" s="7">
        <v>2.6249999999999999E-2</v>
      </c>
      <c r="H7" s="7">
        <v>3.252E-2</v>
      </c>
      <c r="I7" s="1">
        <v>2</v>
      </c>
      <c r="J7" s="11">
        <f>IFERROR(Krediler[[#This Row],[PUAN]]/100*KrediTutarı,0)</f>
        <v>7000</v>
      </c>
      <c r="K7" s="11">
        <v>750</v>
      </c>
      <c r="L7" s="11">
        <f>SUM(Krediler[[#This Row],[₺ PUAN]:[₺ KAPANIŞ]])</f>
        <v>7750</v>
      </c>
      <c r="M7" s="11">
        <f>IFERROR(PMT(Krediler[[#This Row],[ÜCRET]]/12,Krediler[[#This Row],[AMORTİ EDİLEN YIL]]*12,-KrediTutarı,1),"")</f>
        <v>1405.7750296425222</v>
      </c>
      <c r="N7" s="1">
        <v>5</v>
      </c>
      <c r="O7" s="1">
        <v>2</v>
      </c>
      <c r="P7" s="1">
        <v>5</v>
      </c>
    </row>
    <row r="8" spans="1:17" ht="30" customHeight="1" x14ac:dyDescent="0.3">
      <c r="B8" s="5">
        <v>1</v>
      </c>
      <c r="C8" s="6" t="s">
        <v>7</v>
      </c>
      <c r="D8" s="6" t="s">
        <v>12</v>
      </c>
      <c r="E8" s="5">
        <v>30</v>
      </c>
      <c r="F8" s="5">
        <v>30</v>
      </c>
      <c r="G8" s="7">
        <v>3.5000000000000003E-2</v>
      </c>
      <c r="H8" s="7">
        <v>3.755E-2</v>
      </c>
      <c r="I8" s="1">
        <v>1.75</v>
      </c>
      <c r="J8" s="11">
        <f>IFERROR(Krediler[[#This Row],[PUAN]]/100*KrediTutarı,0)</f>
        <v>6125.0000000000009</v>
      </c>
      <c r="K8" s="11">
        <v>500</v>
      </c>
      <c r="L8" s="11">
        <f>SUM(Krediler[[#This Row],[₺ PUAN]:[₺ KAPANIŞ]])</f>
        <v>6625.0000000000009</v>
      </c>
      <c r="M8" s="11">
        <f>IFERROR(PMT(Krediler[[#This Row],[ÜCRET]]/12,Krediler[[#This Row],[AMORTİ EDİLEN YIL]]*12,-KrediTutarı,1),"")</f>
        <v>1571.6548335506743</v>
      </c>
      <c r="N8" s="1"/>
      <c r="O8" s="1"/>
      <c r="P8" s="1"/>
    </row>
    <row r="9" spans="1:17" ht="30" customHeight="1" x14ac:dyDescent="0.3">
      <c r="B9" s="5">
        <v>2</v>
      </c>
      <c r="C9" s="6" t="s">
        <v>8</v>
      </c>
      <c r="D9" s="6" t="s">
        <v>12</v>
      </c>
      <c r="E9" s="5">
        <v>15</v>
      </c>
      <c r="F9" s="5">
        <v>15</v>
      </c>
      <c r="G9" s="7">
        <v>2.8750000000000001E-2</v>
      </c>
      <c r="H9" s="7">
        <v>3.2910000000000002E-2</v>
      </c>
      <c r="I9" s="1">
        <v>1.5</v>
      </c>
      <c r="J9" s="11">
        <f>IFERROR(Krediler[[#This Row],[PUAN]]/100*KrediTutarı,0)</f>
        <v>5250</v>
      </c>
      <c r="K9" s="11">
        <v>1200</v>
      </c>
      <c r="L9" s="11">
        <f>SUM(Krediler[[#This Row],[₺ PUAN]:[₺ KAPANIŞ]])</f>
        <v>6450</v>
      </c>
      <c r="M9" s="11">
        <f>IFERROR(PMT(Krediler[[#This Row],[ÜCRET]]/12,Krediler[[#This Row],[AMORTİ EDİLEN YIL]]*12,-KrediTutarı,1),"")</f>
        <v>2396.0455675280091</v>
      </c>
      <c r="N9" s="1"/>
      <c r="O9" s="1"/>
      <c r="P9" s="1"/>
    </row>
  </sheetData>
  <mergeCells count="6">
    <mergeCell ref="B1:F1"/>
    <mergeCell ref="B4:E4"/>
    <mergeCell ref="F4:I4"/>
    <mergeCell ref="J4:O4"/>
    <mergeCell ref="B2:C2"/>
    <mergeCell ref="B3:C3"/>
  </mergeCells>
  <conditionalFormatting sqref="L6:L9">
    <cfRule type="dataBar" priority="6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Bu çalışma sayfasında bir Ev Kredisi Karşılaştırması oluşturun. Ayrıntıları Krediler tablosuna, Tarihi D2 hücresine ve kredi Tutarını D3 hücresine girin. B4, F4 ve J4 hücrelerindeki grafikler otomatik olarak güncelleştirilir" sqref="A1" xr:uid="{00000000-0002-0000-0000-000000000000}"/>
    <dataValidation allowBlank="1" showInputMessage="1" showErrorMessage="1" prompt="Bu çalışma sayfasının başlığı bu hücrededir" sqref="B1:F1" xr:uid="{00000000-0002-0000-0000-000001000000}"/>
    <dataValidation allowBlank="1" showInputMessage="1" showErrorMessage="1" prompt="Sağdaki hücreye Tarihi girin" sqref="B2:C2" xr:uid="{00000000-0002-0000-0000-000002000000}"/>
    <dataValidation allowBlank="1" showInputMessage="1" showErrorMessage="1" prompt="Bu hücreye Tarihi girin" sqref="D2" xr:uid="{00000000-0002-0000-0000-000003000000}"/>
    <dataValidation allowBlank="1" showInputMessage="1" showErrorMessage="1" prompt="Sağdaki hücreye Tutarı girin" sqref="B3:C3" xr:uid="{00000000-0002-0000-0000-000004000000}"/>
    <dataValidation allowBlank="1" showInputMessage="1" showErrorMessage="1" prompt="Tutarı bu hücreye ve kredi ayrıntılarını B5 hücresinden başlayan tabloya girin" sqref="D3" xr:uid="{00000000-0002-0000-0000-000005000000}"/>
    <dataValidation allowBlank="1" showInputMessage="1" showErrorMessage="1" prompt="Bu sütundaki bu başlığın altına numarayı girin. Belirli girdileri bulmak için başlık filtrelerini kullanın" sqref="B5" xr:uid="{00000000-0002-0000-0000-000006000000}"/>
    <dataValidation allowBlank="1" showInputMessage="1" showErrorMessage="1" prompt="Bu sütundaki bu başlığın altına Banka adını girin" sqref="C5" xr:uid="{00000000-0002-0000-0000-000007000000}"/>
    <dataValidation allowBlank="1" showInputMessage="1" showErrorMessage="1" prompt="Bu sütundaki bu başlığın altında Türü seçin. Açılan listeyi görüntülemek için ALT+AŞAĞI OK tuşlarına basın ve ardından ENTER’a basarak seçim yapın" sqref="D5" xr:uid="{00000000-0002-0000-0000-000008000000}"/>
    <dataValidation allowBlank="1" showInputMessage="1" showErrorMessage="1" prompt="Bu sütundaki bu başlığın altına Süreyi girin" sqref="E5" xr:uid="{00000000-0002-0000-0000-000009000000}"/>
    <dataValidation allowBlank="1" showInputMessage="1" showErrorMessage="1" prompt="Bu sütundaki bu başlığın altına Amorti Etme Yılını girin" sqref="F5" xr:uid="{00000000-0002-0000-0000-00000A000000}"/>
    <dataValidation allowBlank="1" showInputMessage="1" showErrorMessage="1" prompt="Bu sütundaki bu başlığın altına Kuru girin" sqref="G5" xr:uid="{00000000-0002-0000-0000-00000B000000}"/>
    <dataValidation allowBlank="1" showInputMessage="1" showErrorMessage="1" prompt="Bu sütundaki bu başlığın altına Yıllık Birleşik Faizi (APR) girin" sqref="H5" xr:uid="{00000000-0002-0000-0000-00000C000000}"/>
    <dataValidation allowBlank="1" showInputMessage="1" showErrorMessage="1" prompt="Bu sütundaki bu başlığın altına Noktaları girin" sqref="I5" xr:uid="{00000000-0002-0000-0000-00000D000000}"/>
    <dataValidation allowBlank="1" showInputMessage="1" showErrorMessage="1" prompt="Dolar Noktaları bu sütundaki bu başlığın altında otomatik olarak hesaplanır" sqref="J5" xr:uid="{00000000-0002-0000-0000-00000E000000}"/>
    <dataValidation allowBlank="1" showInputMessage="1" showErrorMessage="1" prompt="Bu sütundaki bu başlığın altına dolar cinsinden Kapanış Tutarını girin" sqref="K5" xr:uid="{00000000-0002-0000-0000-00000F000000}"/>
    <dataValidation allowBlank="1" showInputMessage="1" showErrorMessage="1" prompt="Bu sütundaki bu başlığın altında Avans tutarı otomatik olarak hesaplanır. Durum çubuğu otomatik olarak güncelleştirilir" sqref="L5" xr:uid="{00000000-0002-0000-0000-000010000000}"/>
    <dataValidation allowBlank="1" showInputMessage="1" showErrorMessage="1" prompt="Ödeme tutarı, bu sütundaki bu başlığın altında otomatik olarak hesaplanır" sqref="M5" xr:uid="{00000000-0002-0000-0000-000011000000}"/>
    <dataValidation allowBlank="1" showInputMessage="1" showErrorMessage="1" prompt="Bu sütundaki bu başlığın altında 1. Yıl Tavan Tutarını girin" sqref="N5" xr:uid="{00000000-0002-0000-0000-000012000000}"/>
    <dataValidation allowBlank="1" showInputMessage="1" showErrorMessage="1" prompt="Bu sütundaki bu başlığın altında Yıllık Tavanı girin" sqref="O5" xr:uid="{00000000-0002-0000-0000-000013000000}"/>
    <dataValidation allowBlank="1" showInputMessage="1" showErrorMessage="1" prompt="Bu sütundaki bu başlığın altında Yaşam Boyu Tavan Tutarını girin" sqref="P5" xr:uid="{00000000-0002-0000-0000-000014000000}"/>
    <dataValidation type="list" errorStyle="warning" allowBlank="1" showInputMessage="1" showErrorMessage="1" error="Listeden Tür’ü seçin. İPTAL’i seçin, seçenekler için ALT+AŞAĞI OK tuşlarına basın ve sonra AŞAĞI OK ve ENTER tuşlarına basarak seçim yapın" sqref="D6:D9" xr:uid="{00000000-0002-0000-0000-000015000000}">
      <formula1>"Düzeltildi,Ayarlanabilir"</formula1>
    </dataValidation>
  </dataValidations>
  <printOptions horizontalCentered="1"/>
  <pageMargins left="0.45" right="0.45" top="0.4" bottom="0.4" header="0.3" footer="0.3"/>
  <pageSetup paperSize="9" scale="63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Ev Kredisi Karşılaştırması</vt:lpstr>
      <vt:lpstr>KrediTutarı</vt:lpstr>
      <vt:lpstr>'Ev Kredisi Karşılaştırması'!Print_Titles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2019-05-17T03:40:25Z</dcterms:created>
  <dcterms:modified xsi:type="dcterms:W3CDTF">2019-05-17T03:40:25Z</dcterms:modified>
  <cp:category/>
  <cp:contentStatus/>
</cp:coreProperties>
</file>