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3_corrupted_dtp_fix\tr-TR\target\"/>
    </mc:Choice>
  </mc:AlternateContent>
  <xr:revisionPtr revIDLastSave="0" documentId="12_ncr:500000_{CF67F19A-E070-4A0D-8225-1644E20F5ED8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Çek Defteri" sheetId="7" r:id="rId1"/>
  </sheets>
  <externalReferences>
    <externalReference r:id="rId2"/>
  </externalReferences>
  <definedNames>
    <definedName name="Başlık1">Özet[[#Headers],[Kategori]]</definedName>
    <definedName name="KategoriAraması">Özet[Kategori]</definedName>
    <definedName name="SatırBaşlığıBölge1..I1">'Çek Defteri'!$D$1</definedName>
    <definedName name="SütunBaşlığı1">Kayıt[[#Headers],[Çek '#]]</definedName>
    <definedName name="_xlnm.Print_Titles" localSheetId="0">'[1]Çek Defteri''Çek Defteri'!$2:$2</definedName>
  </definedNames>
  <calcPr calcId="162913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<sst xmlns="http://schemas.openxmlformats.org/spreadsheetml/2006/main" count="33" uniqueCount="24">
  <si>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Çek Defteri</t>
  </si>
  <si>
    <t>Harcama Özeti</t>
  </si>
  <si>
    <t>Kategori</t>
  </si>
  <si>
    <t>Yatırılan</t>
  </si>
  <si>
    <t>Market</t>
  </si>
  <si>
    <t>Eğlence</t>
  </si>
  <si>
    <t>Okul</t>
  </si>
  <si>
    <t>Kamu hizmetleri</t>
  </si>
  <si>
    <t>Diğer</t>
  </si>
  <si>
    <t>Toplam</t>
  </si>
  <si>
    <t>Geçerli Bakiye</t>
  </si>
  <si>
    <t>Çek #</t>
  </si>
  <si>
    <t>Banka kartı</t>
  </si>
  <si>
    <t>Tarih</t>
  </si>
  <si>
    <t>Açıklama</t>
  </si>
  <si>
    <t>Başlangıç Bakiyesi</t>
  </si>
  <si>
    <t>Okul Kaydı</t>
  </si>
  <si>
    <t>Elektrik ve Işık</t>
  </si>
  <si>
    <t>Okul malzemeleri</t>
  </si>
  <si>
    <t>Bakkal</t>
  </si>
  <si>
    <t>Southridge Video</t>
  </si>
  <si>
    <t>Para çekme (-)</t>
  </si>
  <si>
    <t>Yatırılan (+)</t>
  </si>
  <si>
    <t>Bakiye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</si>
</sst>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#,##0.00\ &quot;₺&quot;"/>
    <numFmt numFmtId="166" formatCode="_-[$₺-41F]* #,##0.00_-;\-[$₺-41F]* #,##0.00_-;_-[$₺-41F]* &quot;-&quot;??_-;_-@_-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5" fontId="4" fillId="0" borderId="0" applyFont="0" applyFill="0" applyBorder="0" applyProtection="0">
      <alignment horizontal="right" vertical="center" indent="5"/>
    </xf>
    <xf numFmtId="165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0" fontId="8" fillId="2" borderId="0" xfId="4">
      <alignment horizontal="right" vertical="center" indent="5"/>
    </xf>
    <xf numFmtId="14" fontId="0" fillId="0" borderId="0" xfId="7" applyFont="1" applyFill="1" applyBorder="1">
      <alignment horizontal="right" vertical="center" indent="1"/>
    </xf>
    <xf numFmtId="165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165" fontId="0" fillId="0" borderId="0" xfId="5" applyFont="1" applyFill="1" applyBorder="1">
      <alignment horizontal="right" vertical="center" indent="5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6" fillId="2" borderId="1" xfId="10" applyNumberFormat="1">
      <alignment horizontal="right" vertical="center"/>
    </xf>
  </cellXfs>
  <cellStyles count="12">
    <cellStyle name="Açıklama Metni" xfId="9" builtinId="53" customBuiltin="1"/>
    <cellStyle name="Ana Başlık" xfId="1" builtinId="15" customBuiltin="1"/>
    <cellStyle name="Bakiye başlığı" xfId="11" xr:uid="{00000000-0005-0000-0000-000000000000}"/>
    <cellStyle name="Başlık 1" xfId="2" builtinId="16" customBuiltin="1"/>
    <cellStyle name="Başlık 2" xfId="3" builtinId="17" customBuiltin="1"/>
    <cellStyle name="Başlık 3" xfId="4" builtinId="18" customBuiltin="1"/>
    <cellStyle name="Başlık 4" xfId="8" builtinId="19" customBuiltin="1"/>
    <cellStyle name="Normal" xfId="0" builtinId="0" customBuiltin="1"/>
    <cellStyle name="ParaBirimi" xfId="6" builtinId="4" customBuiltin="1"/>
    <cellStyle name="ParaBirimi [0]" xfId="5" builtinId="7" customBuiltin="1"/>
    <cellStyle name="Tarih" xfId="7" xr:uid="{00000000-0005-0000-0000-000003000000}"/>
    <cellStyle name="Toplam" xfId="10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ÇekDefteri" defaultPivotStyle="PivotStyleLight16">
    <tableStyle name="Çek Defteri Özeti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ÇekDefteri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99;ek%20Defteri'&#199;ek%20Defter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Çek Defteri'Çek Defter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yıt" displayName="Kayıt" ref="D2:J8" totalsRowCellStyle="Normal">
  <tableColumns count="7">
    <tableColumn id="1" xr3:uid="{00000000-0010-0000-0000-000001000000}" name="Çek #" totalsRowLabel="Totals" dataCellStyle="Normal"/>
    <tableColumn id="6" xr3:uid="{00000000-0010-0000-0000-000006000000}" name="Tarih"/>
    <tableColumn id="7" xr3:uid="{00000000-0010-0000-0000-000007000000}" name="Açıklama" totalsRowDxfId="1"/>
    <tableColumn id="2" xr3:uid="{00000000-0010-0000-0000-000002000000}" name="Kategori" totalsRowDxfId="0"/>
    <tableColumn id="3" xr3:uid="{00000000-0010-0000-0000-000003000000}" name="Para çekme (-)" totalsRowFunction="sum"/>
    <tableColumn id="4" xr3:uid="{00000000-0010-0000-0000-000004000000}" name="Yatırılan (+)" totalsRowFunction="sum"/>
    <tableColumn id="5" xr3:uid="{00000000-0010-0000-0000-000005000000}" name="Bakiye" totalsRowFunction="custom">
      <calculatedColumnFormula>IF(ISBLANK(Kayıt[[#This Row],[Para çekme (-)]]),J2+Kayıt[[#This Row],[Yatırılan (+)]],J2-Kayıt[[#This Row],[Para çekme (-)]])</calculatedColumnFormula>
      <totalsRowFormula>Kayıt[[#Totals],[Yatırılan (+)]]-Kayıt[[#Totals],[Para çekme (-)]]</totalsRowFormula>
    </tableColumn>
  </tableColumns>
  <tableStyleInfo name="ÇekDefteri" showFirstColumn="0" showLastColumn="0" showRowStripes="1" showColumnStripes="0"/>
  <extLst>
    <ext xmlns:x14="http://schemas.microsoft.com/office/spreadsheetml/2009/9/main" uri="{504A1905-F514-4f6f-8877-14C23A59335A}">
      <x14:table altTextSummary="Bu tabloda Çek numarası, Tarih, Açıklama, Kategori, Para Çekme ve Yatırma tutarlarını girin. Bakiye otomatik olarak hesaplanı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Özet" displayName="Özet" ref="B3:C9" totalsRowShown="0">
  <tableColumns count="2">
    <tableColumn id="1" xr3:uid="{00000000-0010-0000-0100-000001000000}" name="Kategori"/>
    <tableColumn id="2" xr3:uid="{00000000-0010-0000-0100-000002000000}" name="Toplam">
      <calculatedColumnFormula>SUMIF(Kayıt[Kategori],"=" &amp;Özet[[#This Row],[Kategori]],Kayıt[Para çekme (-)])</calculatedColumnFormula>
    </tableColumn>
  </tableColumns>
  <tableStyleInfo name="Çek Defteri Özeti" showFirstColumn="0" showLastColumn="0" showRowStripes="0" showColumnStripes="0"/>
  <extLst>
    <ext xmlns:x14="http://schemas.microsoft.com/office/spreadsheetml/2009/9/main" uri="{504A1905-F514-4f6f-8877-14C23A59335A}">
      <x14:table altTextSummary="Bu tabloya Kategori öğelerini girin. Toplam otomatik olarak güncelleştirilir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7109375" style="5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28.570312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13">
        <f>SUM(Kayıt[Yatırılan (+)])-SUM(Kayıt[Para çekme (-)])</f>
        <v>1617</v>
      </c>
      <c r="J1" s="13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8" t="s">
        <v>21</v>
      </c>
      <c r="I2" s="8" t="s">
        <v>22</v>
      </c>
      <c r="J2" s="9" t="s">
        <v>23</v>
      </c>
    </row>
    <row r="3" spans="2:10" ht="30" customHeight="1" x14ac:dyDescent="0.25">
      <c r="B3" s="4" t="s">
        <v>2</v>
      </c>
      <c r="C3" s="1" t="s">
        <v>9</v>
      </c>
      <c r="D3" s="6"/>
      <c r="E3" s="2">
        <f ca="1">TODAY()</f>
        <v>43250</v>
      </c>
      <c r="F3" s="4" t="s">
        <v>15</v>
      </c>
      <c r="G3" s="4" t="s">
        <v>3</v>
      </c>
      <c r="H3" s="3"/>
      <c r="I3" s="3">
        <v>2000</v>
      </c>
      <c r="J3" s="7">
        <f>Kayıt[[#This Row],[Yatırılan (+)]]</f>
        <v>2000</v>
      </c>
    </row>
    <row r="4" spans="2:10" ht="30" customHeight="1" x14ac:dyDescent="0.25">
      <c r="B4" s="4" t="s">
        <v>3</v>
      </c>
      <c r="C4" s="7">
        <f>IFERROR(SUMIF(Kayıt[Kategori],"=" &amp;Özet[[#This Row],[Kategori]],Kayıt[Yatırılan (+)]),"")</f>
        <v>2000</v>
      </c>
      <c r="D4" s="6" t="s">
        <v>12</v>
      </c>
      <c r="E4" s="2">
        <f ca="1">TODAY()+10</f>
        <v>43260</v>
      </c>
      <c r="F4" s="4" t="s">
        <v>16</v>
      </c>
      <c r="G4" s="4" t="s">
        <v>6</v>
      </c>
      <c r="H4" s="3">
        <v>225</v>
      </c>
      <c r="I4" s="3"/>
      <c r="J4" s="7">
        <f>IF(ISBLANK(Kayıt[[#This Row],[Para çekme (-)]]),J3+Kayıt[[#This Row],[Yatırılan (+)]],J3-Kayıt[[#This Row],[Para çekme (-)]])</f>
        <v>1775</v>
      </c>
    </row>
    <row r="5" spans="2:10" ht="30" customHeight="1" x14ac:dyDescent="0.25">
      <c r="B5" s="4" t="s">
        <v>4</v>
      </c>
      <c r="C5" s="7">
        <f>IFERROR(SUMIF(Kayıt[Kategori],"=" &amp;Özet[[#This Row],[Kategori]],Kayıt[Para çekme (-)]),"")</f>
        <v>40</v>
      </c>
      <c r="D5" s="6">
        <v>1001</v>
      </c>
      <c r="E5" s="2">
        <f ca="1">TODAY()+30</f>
        <v>43280</v>
      </c>
      <c r="F5" s="4" t="s">
        <v>17</v>
      </c>
      <c r="G5" s="4" t="s">
        <v>7</v>
      </c>
      <c r="H5" s="3">
        <v>73</v>
      </c>
      <c r="I5" s="3"/>
      <c r="J5" s="7">
        <f>IF(ISBLANK(Kayıt[[#This Row],[Para çekme (-)]]),J4+Kayıt[[#This Row],[Yatırılan (+)]],J4-Kayıt[[#This Row],[Para çekme (-)]])</f>
        <v>1702</v>
      </c>
    </row>
    <row r="6" spans="2:10" ht="30" customHeight="1" x14ac:dyDescent="0.25">
      <c r="B6" s="4" t="s">
        <v>5</v>
      </c>
      <c r="C6" s="7">
        <f>IFERROR(SUMIF(Kayıt[Kategori],"=" &amp;Özet[[#This Row],[Kategori]],Kayıt[Para çekme (-)]),"")</f>
        <v>7</v>
      </c>
      <c r="D6" s="6" t="s">
        <v>12</v>
      </c>
      <c r="E6" s="2">
        <f ca="1">TODAY()+40</f>
        <v>43290</v>
      </c>
      <c r="F6" s="4" t="s">
        <v>18</v>
      </c>
      <c r="G6" s="4" t="s">
        <v>6</v>
      </c>
      <c r="H6" s="3">
        <v>38</v>
      </c>
      <c r="I6" s="3"/>
      <c r="J6" s="7">
        <f>IF(ISBLANK(Kayıt[[#This Row],[Para çekme (-)]]),J5+Kayıt[[#This Row],[Yatırılan (+)]],J5-Kayıt[[#This Row],[Para çekme (-)]])</f>
        <v>1664</v>
      </c>
    </row>
    <row r="7" spans="2:10" ht="30" customHeight="1" x14ac:dyDescent="0.25">
      <c r="B7" s="4" t="s">
        <v>6</v>
      </c>
      <c r="C7" s="7">
        <f>IFERROR(SUMIF(Kayıt[Kategori],"=" &amp;Özet[[#This Row],[Kategori]],Kayıt[Para çekme (-)]),"")</f>
        <v>263</v>
      </c>
      <c r="D7" s="6">
        <v>1002</v>
      </c>
      <c r="E7" s="2">
        <f ca="1">TODAY()+55</f>
        <v>43305</v>
      </c>
      <c r="F7" s="4" t="s">
        <v>19</v>
      </c>
      <c r="G7" s="4" t="s">
        <v>4</v>
      </c>
      <c r="H7" s="3">
        <v>40</v>
      </c>
      <c r="I7" s="3"/>
      <c r="J7" s="7">
        <f>IF(ISBLANK(Kayıt[[#This Row],[Para çekme (-)]]),J6+Kayıt[[#This Row],[Yatırılan (+)]],J6-Kayıt[[#This Row],[Para çekme (-)]])</f>
        <v>1624</v>
      </c>
    </row>
    <row r="8" spans="2:10" ht="30" customHeight="1" x14ac:dyDescent="0.25">
      <c r="B8" s="4" t="s">
        <v>7</v>
      </c>
      <c r="C8" s="7">
        <f>IFERROR(SUMIF(Kayıt[Kategori],"=" &amp;Özet[[#This Row],[Kategori]],Kayıt[Para çekme (-)]),"")</f>
        <v>73</v>
      </c>
      <c r="D8" s="6" t="s">
        <v>12</v>
      </c>
      <c r="E8" s="2">
        <f ca="1">TODAY()+65</f>
        <v>43315</v>
      </c>
      <c r="F8" s="4" t="s">
        <v>20</v>
      </c>
      <c r="G8" s="4" t="s">
        <v>5</v>
      </c>
      <c r="H8" s="3">
        <v>7</v>
      </c>
      <c r="I8" s="3"/>
      <c r="J8" s="7">
        <f>IF(ISBLANK(Kayıt[[#This Row],[Para çekme (-)]]),J7+Kayıt[[#This Row],[Yatırılan (+)]],J7-Kayıt[[#This Row],[Para çekme (-)]])</f>
        <v>1617</v>
      </c>
    </row>
    <row r="9" spans="2:10" ht="30" customHeight="1" x14ac:dyDescent="0.25">
      <c r="B9" s="4" t="s">
        <v>8</v>
      </c>
      <c r="C9" s="7">
        <f>IFERROR(SUMIFS(Kayıt[Para çekme (-)],Kayıt[Kategori],Özet[[#This Row],[Kategori]])+SUMIFS(Kayıt[Para çekme (-)],Kayıt[Kategori],""),"")</f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Listeden bir öğe seçin. İPTAL’i seçin, açılan listeyi görüntülemek için ALT+AŞAĞI OK tuşlarına basın ve sonra ENTER’a basarak seçim yapın" sqref="G3:G8" xr:uid="{00000000-0002-0000-0000-000000000000}">
      <formula1>CategoryLookup</formula1>
    </dataValidation>
    <dataValidation allowBlank="1" showInputMessage="1" showErrorMessage="1" prompt="Bu çalışma sayfasının başlığı bu hücrededir" sqref="B1:C1" xr:uid="{00000000-0002-0000-0000-000001000000}"/>
    <dataValidation allowBlank="1" showInputMessage="1" showErrorMessage="1" prompt="Kategori öğeleri, bu sütundaki bu başlığın altında yer alır" sqref="B3" xr:uid="{00000000-0002-0000-0000-000002000000}"/>
    <dataValidation allowBlank="1" showInputMessage="1" showErrorMessage="1" prompt="Kategori toplamları, Kayıt tablosundaki girişlere dayalı olarak bu sütundaki bu başlığın altında otomatik olarak güncellenir" sqref="C3" xr:uid="{00000000-0002-0000-0000-000003000000}"/>
    <dataValidation allowBlank="1" showInputMessage="1" showErrorMessage="1" prompt="Bu sütundaki bu başlığın altına Çek numarasını girin" sqref="D2" xr:uid="{00000000-0002-0000-0000-000004000000}"/>
    <dataValidation allowBlank="1" showInputMessage="1" showErrorMessage="1" prompt="Bu sütundaki bu başlığın altına Tarihi girin" sqref="E2" xr:uid="{00000000-0002-0000-0000-000005000000}"/>
    <dataValidation allowBlank="1" showInputMessage="1" showErrorMessage="1" prompt="Bu sütundaki bu başlığın altına Açıklamayı girin" sqref="F2" xr:uid="{00000000-0002-0000-0000-000006000000}"/>
    <dataValidation allowBlank="1" showInputMessage="1" showErrorMessage="1" prompt="Geçerli Bakiye sağdaki hücrede otomatik olarak güncellenir" sqref="D1:H1" xr:uid="{00000000-0002-0000-0000-000007000000}"/>
    <dataValidation allowBlank="1" showInputMessage="1" showErrorMessage="1" prompt="Geçerli Bakiye bu hücrede otomatik olarak güncellenir. Çek Defteri Kaydı D2 hücresinden başlar" sqref="I1:J1" xr:uid="{00000000-0002-0000-0000-000008000000}"/>
    <dataValidation allowBlank="1" showInputMessage="1" showErrorMessage="1" prompt="Bu sütundaki bu başlığın altında Kategori seçin. Açılan listeyi görüntülemek için ALT+AŞAĞI OK tuşlarına, seçim yapmak için ENTER tuşuna basın. Kategori listesi, soldaki Harcama Özeti kategorilerine dayalıdır" sqref="G2" xr:uid="{00000000-0002-0000-0000-000009000000}"/>
    <dataValidation allowBlank="1" showInputMessage="1" showErrorMessage="1" prompt="Bu sütundaki bu başlığın altına Para Çekme tutarını girin" sqref="H2" xr:uid="{00000000-0002-0000-0000-00000A000000}"/>
    <dataValidation allowBlank="1" showInputMessage="1" showErrorMessage="1" prompt="Bu sütundaki bu başlığın altına Para Yatırma tutarını girin" sqref="I2" xr:uid="{00000000-0002-0000-0000-00000B000000}"/>
    <dataValidation allowBlank="1" showInputMessage="1" showErrorMessage="1" prompt="Bakiye, bu sütundaki bu başlığın altında otomatik olarak hesaplanır" sqref="J2" xr:uid="{00000000-0002-0000-0000-00000C000000}"/>
    <dataValidation allowBlank="1" showInputMessage="1" showErrorMessage="1" prompt="Bu çalışma sayfasında bir Çek Defteri Kaydı oluşturun" sqref="A1" xr:uid="{00000000-0002-0000-0000-00000D000000}"/>
    <dataValidation allowBlank="1" showInputMessage="1" showErrorMessage="1" prompt="Aşağıda yeni kategoriler ekleyin veya değiştirin. Sağdaki çek defteri kaydında söz konusu kategori için girişler eklendiğinde toplamları bu özette otomatik olarak güncelleştirilir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Çek Defteri</vt:lpstr>
      <vt:lpstr>Başlık1</vt:lpstr>
      <vt:lpstr>KategoriAraması</vt:lpstr>
      <vt:lpstr>SatırBaşlığıBölge1..I1</vt:lpstr>
      <vt:lpstr>SütunBaşlığı1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2017-02-17T07:09:29Z</dcterms:created>
  <dcterms:modified xsi:type="dcterms:W3CDTF">2018-05-30T16:20:43Z</dcterms:modified>
</cp:coreProperties>
</file>