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0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1223_Accessibility_Templates_Batch10\04_Missing_strings_procces\th-TH\Templates\"/>
    </mc:Choice>
  </mc:AlternateContent>
  <bookViews>
    <workbookView xWindow="0" yWindow="0" windowWidth="28800" windowHeight="11760" activeTab="1"/>
  </bookViews>
  <sheets>
    <sheet name="ภาคเรียน" sheetId="1" r:id="rId1"/>
    <sheet name="หน่วยกิต" sheetId="2" r:id="rId2"/>
    <sheet name="งบประมาณ" sheetId="3" r:id="rId3"/>
    <sheet name="ค่าใช้จ่ายสุทธิต่อเดือน" sheetId="5" r:id="rId4"/>
    <sheet name="ค่าใช้จ่ายทั้งภาคเรียน" sheetId="6" r:id="rId5"/>
    <sheet name="หนังสือ" sheetId="4" r:id="rId6"/>
  </sheets>
  <definedNames>
    <definedName name="_xlnm.Print_Titles" localSheetId="4">ค่าใช้จ่ายทั้งภาคเรียน!$4:$5</definedName>
    <definedName name="_xlnm.Print_Titles" localSheetId="3">ค่าใช้จ่ายสุทธิต่อเดือน!$4:$5</definedName>
    <definedName name="_xlnm.Print_Titles" localSheetId="2">งบประมาณ!$10:$11</definedName>
    <definedName name="_xlnm.Print_Titles" localSheetId="0">ภาคเรียน!$5:$5</definedName>
    <definedName name="_xlnm.Print_Titles" localSheetId="1">หน่วยกิต!$14:$14</definedName>
    <definedName name="_xlnm.Print_Titles" localSheetId="5">หนังสือ!$4:$4</definedName>
    <definedName name="ข้อกำหนด">หน่วยกิต!$B$8:$B$11</definedName>
    <definedName name="คงเหลือ">งบประมาณ!$D$8</definedName>
    <definedName name="ค่าใช้จ่ายสุทธิต่อเดือน">งบประมาณ!$C$8</definedName>
    <definedName name="จำนวนเดือนของภาคเรียน">งบประมาณ!$C$9</definedName>
    <definedName name="ชื่อคอลัมน์1">กำหนดการ[[#Headers],[เวลา ]]</definedName>
    <definedName name="ชื่อคอลัมน์2">หลักสูตร[[#Headers],[ชื่อวิชา]]</definedName>
    <definedName name="ชื่อคอลัมน์3">รายรับรายเดือน[[#Headers],[รายการ]]</definedName>
    <definedName name="ชื่อคอลัมน์4">รายจ่ายรายเดือน[[#Headers],[รายการ]]</definedName>
    <definedName name="ชื่อคอลัมน์5">ค่าใข้จ่ายทั้งภาคเรียน[[#Headers],[รายการ]]</definedName>
    <definedName name="ชื่อคอลัมน์6">รายชื่อหนังสือ[[#Headers],[ชื่อ]]</definedName>
    <definedName name="ปี">ภาคเรียน!$F$3</definedName>
    <definedName name="ระยะเวลา">ภาคเรียน!$D$4</definedName>
    <definedName name="รายรับสุทธิต่อเดือน">งบประมาณ!$B$8</definedName>
    <definedName name="วิทยาลัย">หน่วยกิต!$B$1</definedName>
    <definedName name="เวลาเริ่ม">ภาคเรียน!$C$4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7" i="6" l="1"/>
  <c r="D8" i="6"/>
  <c r="D9" i="6"/>
  <c r="D10" i="6"/>
  <c r="D11" i="6"/>
  <c r="D6" i="6"/>
  <c r="C4" i="6"/>
  <c r="C4" i="5"/>
  <c r="C10" i="3"/>
  <c r="D4" i="6" l="1"/>
  <c r="C8" i="3" l="1"/>
  <c r="C3" i="5"/>
  <c r="C3" i="6"/>
  <c r="C3" i="3"/>
  <c r="B1" i="3"/>
  <c r="B1" i="5"/>
  <c r="B1" i="6"/>
  <c r="B1" i="4"/>
  <c r="E9" i="2"/>
  <c r="E10" i="2"/>
  <c r="E11" i="2"/>
  <c r="E8" i="2"/>
  <c r="D9" i="2"/>
  <c r="D10" i="2"/>
  <c r="D11" i="2"/>
  <c r="D8" i="2"/>
  <c r="C9" i="2"/>
  <c r="C10" i="2"/>
  <c r="C11" i="2"/>
  <c r="C8" i="2"/>
  <c r="E5" i="2"/>
  <c r="D5" i="2"/>
  <c r="B5" i="2"/>
  <c r="C12" i="2" l="1"/>
  <c r="D12" i="2"/>
  <c r="E12" i="2"/>
  <c r="C3" i="2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6" i="1"/>
  <c r="B8" i="3" l="1"/>
  <c r="B5" i="3" l="1"/>
  <c r="D8" i="3"/>
  <c r="B6" i="3" l="1"/>
</calcChain>
</file>

<file path=xl/sharedStrings.xml><?xml version="1.0" encoding="utf-8"?>
<sst xmlns="http://schemas.openxmlformats.org/spreadsheetml/2006/main" count="123" uniqueCount="89">
  <si>
    <t>ตารางเรียนของฉัน</t>
  </si>
  <si>
    <t>ภาคเรียนที่ 1</t>
  </si>
  <si>
    <t xml:space="preserve">เวลา </t>
  </si>
  <si>
    <t>เวลาเริ่ม</t>
  </si>
  <si>
    <t>จันทร์</t>
  </si>
  <si>
    <t>อาหารเช้า</t>
  </si>
  <si>
    <t>ธุรกิจ: อาคารบรรยาย B ห้อง 256</t>
  </si>
  <si>
    <t>ระยะเวลา</t>
  </si>
  <si>
    <t>อังคาร</t>
  </si>
  <si>
    <t>(นาที)</t>
  </si>
  <si>
    <t>พ.</t>
  </si>
  <si>
    <t>ปี</t>
  </si>
  <si>
    <t>พฤ.</t>
  </si>
  <si>
    <t>ฟิสิกส์: ห้องปฏิบัติการ 
อาคาร J ห้อง 309</t>
  </si>
  <si>
    <t>ศ.</t>
  </si>
  <si>
    <t>ส.</t>
  </si>
  <si>
    <t>อาทิตย์</t>
  </si>
  <si>
    <t>วิทยาลัย</t>
  </si>
  <si>
    <t>ตัววางแผนหน่วยกิต</t>
  </si>
  <si>
    <t>ชื่อปริญญา</t>
  </si>
  <si>
    <t>ความคืบหน้าโดยรวม</t>
  </si>
  <si>
    <t>หมายเหตุ: การสรุปหน่วยกิตต่อไปนี้จะถูกสร้างจากรายการต่างๆ ของคุณในตาราง หลักสูตรวิทยาลัย ที่ด้านล่าง</t>
  </si>
  <si>
    <t>ข้อกำหนด</t>
  </si>
  <si>
    <t>วิชาหลัก</t>
  </si>
  <si>
    <t>วิชารอง</t>
  </si>
  <si>
    <t>วิชาเลือก</t>
  </si>
  <si>
    <t>วิชาทั่วไป</t>
  </si>
  <si>
    <t>ผลรวม</t>
  </si>
  <si>
    <t>หลักสูตร</t>
  </si>
  <si>
    <t>ชื่อวิชา</t>
  </si>
  <si>
    <t>หลักสูตร 1</t>
  </si>
  <si>
    <t>หลักสูตร 2</t>
  </si>
  <si>
    <t>หลักสูตร 3</t>
  </si>
  <si>
    <t>หน่วยกิตรวม</t>
  </si>
  <si>
    <t>รหัสวิชา</t>
  </si>
  <si>
    <t>หมายเลข</t>
  </si>
  <si>
    <t>หน่วยกิตที่ได้รับ</t>
  </si>
  <si>
    <t>หน่วยกิตที่ต้องการ</t>
  </si>
  <si>
    <t>หน่วยกิต</t>
  </si>
  <si>
    <t>เสร็จสมบูรณ์</t>
  </si>
  <si>
    <t>ใช่</t>
  </si>
  <si>
    <t>ไม่ใช่</t>
  </si>
  <si>
    <t>ชั้นเรียน</t>
  </si>
  <si>
    <t>ภาคเรียน</t>
  </si>
  <si>
    <t>ภาคเรียน 1</t>
  </si>
  <si>
    <t>ตัวติดตามงบประมาณ</t>
  </si>
  <si>
    <t>งบประมาณของฉัน</t>
  </si>
  <si>
    <t>เปอร์เซ็นต์ของรายรับที่ใช้</t>
  </si>
  <si>
    <t>รายรับสุทธิต่อเดือน</t>
  </si>
  <si>
    <t>จำนวนเดือนของภาคเรียน</t>
  </si>
  <si>
    <t>รายรับรายเดือน</t>
  </si>
  <si>
    <t>รายการ</t>
  </si>
  <si>
    <t>รายรับประจำ</t>
  </si>
  <si>
    <t>เงินช่วยเหลือ</t>
  </si>
  <si>
    <t>เงินกู้</t>
  </si>
  <si>
    <t>รายรับอื่นๆ</t>
  </si>
  <si>
    <t>ค่าใช้จ่ายสุทธิต่อเดือน</t>
  </si>
  <si>
    <t>จำนวน</t>
  </si>
  <si>
    <t>คงเหลือ</t>
  </si>
  <si>
    <t>รายจ่ายรายเดือน</t>
  </si>
  <si>
    <t>ค่าใช้จ่ายรายเดือน</t>
  </si>
  <si>
    <t>ค่าเช่า</t>
  </si>
  <si>
    <t>สาธารณูปโภค</t>
  </si>
  <si>
    <t>โทรศัพท์มือถือ</t>
  </si>
  <si>
    <t>ของชำ</t>
  </si>
  <si>
    <t>ค่าใช้จ่ายด้านยานพาหนะ</t>
  </si>
  <si>
    <t>เงินกู้เพื่อการศึกษา</t>
  </si>
  <si>
    <t>บัตรเครดิต</t>
  </si>
  <si>
    <t>ค่าประกัน</t>
  </si>
  <si>
    <t>ความบันเทิง</t>
  </si>
  <si>
    <t>เบ็ดเตล็ด</t>
  </si>
  <si>
    <t>ค่าใช้จ่ายทั้งภาคเรียน</t>
  </si>
  <si>
    <t>ค่าใช้จ่ายทั้งภาคเรียน (ผลรวม/ ต่อเดือน)</t>
  </si>
  <si>
    <t>ค่าเล่าเรียน</t>
  </si>
  <si>
    <t>ค่าธรรมเนียมห้องปฏิบัติการ</t>
  </si>
  <si>
    <t>หนังสือ</t>
  </si>
  <si>
    <t>เงินฝาก</t>
  </si>
  <si>
    <t>การเดินทาง</t>
  </si>
  <si>
    <t>ค่าธรรมเนียมอื่นๆ</t>
  </si>
  <si>
    <t>ต่อเดือน</t>
  </si>
  <si>
    <t>ตัวติดตามหนังสือ</t>
  </si>
  <si>
    <t>รายชื่อหนังสือ</t>
  </si>
  <si>
    <t>ชื่อ</t>
  </si>
  <si>
    <t>ชื่อหนังสือ</t>
  </si>
  <si>
    <t>ผู้เขียน</t>
  </si>
  <si>
    <t>สถานที่ซื้อ</t>
  </si>
  <si>
    <t>ตำแหน่งที่ตั้ง</t>
  </si>
  <si>
    <t>ISBN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</si>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</sst>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฿&quot;#,##0;\-&quot;฿&quot;#,##0"/>
    <numFmt numFmtId="187" formatCode="&quot;$&quot;#,##0_);\(&quot;$&quot;#,##0\)"/>
    <numFmt numFmtId="188" formatCode="[$-409]h:mm\ AM/PM;@"/>
    <numFmt numFmtId="189" formatCode="0.0"/>
    <numFmt numFmtId="190" formatCode="[$-F400]h:mm:ss\ AM/PM"/>
  </numFmts>
  <fonts count="22" x14ac:knownFonts="1">
    <font>
      <sz val="11"/>
      <color theme="0" tint="-0.34998626667073579"/>
      <name val="Arial"/>
      <family val="2"/>
      <scheme val="minor"/>
    </font>
    <font>
      <sz val="11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ajor"/>
    </font>
    <font>
      <sz val="12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inor"/>
    </font>
    <font>
      <sz val="28"/>
      <color theme="0"/>
      <name val="Arial"/>
      <family val="2"/>
      <scheme val="major"/>
    </font>
    <font>
      <sz val="34"/>
      <color theme="0" tint="-4.9989318521683403E-2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3" tint="9.9948118533890809E-2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4"/>
      <name val="Arial"/>
      <family val="2"/>
      <scheme val="major"/>
    </font>
    <font>
      <sz val="11"/>
      <color theme="0" tint="-0.34998626667073579"/>
      <name val="Arial"/>
      <family val="2"/>
      <scheme val="minor"/>
    </font>
    <font>
      <sz val="11"/>
      <color theme="0" tint="-0.24994659260841701"/>
      <name val="Arial"/>
      <family val="2"/>
      <scheme val="minor"/>
    </font>
    <font>
      <sz val="14"/>
      <color theme="3" tint="9.9948118533890809E-2"/>
      <name val="Leelawadee"/>
      <family val="2"/>
    </font>
    <font>
      <sz val="28"/>
      <color theme="0"/>
      <name val="Leelawadee"/>
      <family val="2"/>
    </font>
    <font>
      <sz val="12"/>
      <color theme="0" tint="-4.9989318521683403E-2"/>
      <name val="Leelawadee"/>
      <family val="2"/>
    </font>
    <font>
      <sz val="11"/>
      <color theme="4"/>
      <name val="Leelawadee"/>
      <family val="2"/>
    </font>
    <font>
      <sz val="34"/>
      <color theme="0" tint="-4.9989318521683403E-2"/>
      <name val="Leelawadee"/>
      <family val="2"/>
    </font>
    <font>
      <sz val="11"/>
      <color theme="0" tint="-0.34998626667073579"/>
      <name val="Leelawadee"/>
      <family val="2"/>
    </font>
    <font>
      <sz val="23"/>
      <color theme="0" tint="-4.9989318521683403E-2"/>
      <name val="Leelawadee"/>
      <family val="2"/>
    </font>
    <font>
      <sz val="11"/>
      <color theme="0"/>
      <name val="Leelawadee"/>
      <family val="2"/>
    </font>
    <font>
      <sz val="11"/>
      <color theme="0" tint="-4.9989318521683403E-2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 tint="0.14996795556505021"/>
        <bgColor theme="1" tint="0.14996795556505021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4">
    <xf numFmtId="0" fontId="0" fillId="3" borderId="0">
      <alignment horizontal="left" vertical="center" wrapText="1"/>
    </xf>
    <xf numFmtId="0" fontId="5" fillId="4" borderId="0" applyNumberFormat="0" applyBorder="0" applyProtection="0"/>
    <xf numFmtId="0" fontId="8" fillId="4" borderId="0" applyNumberFormat="0" applyBorder="0" applyProtection="0"/>
    <xf numFmtId="0" fontId="10" fillId="0" borderId="0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0" fontId="2" fillId="3" borderId="0" applyNumberFormat="0" applyBorder="0" applyProtection="0">
      <alignment horizontal="left" vertical="center" wrapText="1"/>
    </xf>
    <xf numFmtId="0" fontId="3" fillId="2" borderId="0" applyNumberFormat="0">
      <alignment horizontal="right" indent="1"/>
    </xf>
    <xf numFmtId="0" fontId="6" fillId="3" borderId="0">
      <alignment horizontal="right"/>
    </xf>
    <xf numFmtId="188" fontId="9" fillId="2" borderId="0" applyBorder="0" applyProtection="0">
      <alignment horizontal="right" vertical="center" indent="1"/>
    </xf>
    <xf numFmtId="0" fontId="7" fillId="3" borderId="0">
      <alignment horizontal="left"/>
    </xf>
    <xf numFmtId="188" fontId="4" fillId="3" borderId="0" applyNumberFormat="0">
      <alignment horizontal="left" vertical="center"/>
    </xf>
    <xf numFmtId="0" fontId="4" fillId="3" borderId="0">
      <alignment horizontal="right" vertical="center"/>
    </xf>
    <xf numFmtId="0" fontId="10" fillId="3" borderId="0">
      <alignment horizontal="center"/>
    </xf>
    <xf numFmtId="187" fontId="12" fillId="0" borderId="0" applyFont="0" applyFill="0" applyBorder="0" applyAlignment="0" applyProtection="0"/>
    <xf numFmtId="0" fontId="1" fillId="0" borderId="0" applyNumberFormat="0" applyFill="0" applyBorder="0" applyProtection="0">
      <alignment horizontal="right" indent="2"/>
    </xf>
    <xf numFmtId="0" fontId="11" fillId="3" borderId="0" applyNumberFormat="0" applyAlignment="0" applyProtection="0"/>
    <xf numFmtId="0" fontId="11" fillId="5" borderId="1" applyNumberFormat="0" applyFont="0" applyFill="0" applyAlignment="0">
      <alignment horizontal="left" vertical="center"/>
    </xf>
    <xf numFmtId="0" fontId="11" fillId="5" borderId="0" applyFill="0" applyBorder="0">
      <alignment horizontal="center" vertical="center"/>
    </xf>
    <xf numFmtId="0" fontId="7" fillId="3" borderId="0" applyNumberFormat="0" applyBorder="0">
      <alignment horizontal="right" indent="1"/>
    </xf>
    <xf numFmtId="187" fontId="11" fillId="3" borderId="0" applyFill="0" applyBorder="0">
      <alignment horizontal="right" vertical="center" wrapText="1" indent="2"/>
    </xf>
    <xf numFmtId="187" fontId="11" fillId="3" borderId="0" applyNumberFormat="0" applyFont="0" applyFill="0" applyBorder="0">
      <alignment horizontal="right" vertical="center" wrapText="1" indent="2"/>
    </xf>
    <xf numFmtId="187" fontId="11" fillId="3" borderId="0" applyNumberFormat="0" applyFont="0" applyFill="0" applyBorder="0">
      <alignment horizontal="left" vertical="center" wrapText="1"/>
    </xf>
    <xf numFmtId="189" fontId="11" fillId="3" borderId="0">
      <alignment horizontal="center" vertical="center" wrapText="1"/>
    </xf>
    <xf numFmtId="187" fontId="10" fillId="3" borderId="0" applyFill="0" applyBorder="0">
      <alignment horizontal="right" wrapText="1" indent="2"/>
    </xf>
  </cellStyleXfs>
  <cellXfs count="32">
    <xf numFmtId="0" fontId="0" fillId="3" borderId="0" xfId="0">
      <alignment horizontal="left" vertical="center" wrapText="1"/>
    </xf>
    <xf numFmtId="0" fontId="13" fillId="4" borderId="0" xfId="2" applyFont="1"/>
    <xf numFmtId="0" fontId="14" fillId="4" borderId="0" xfId="1" applyFont="1"/>
    <xf numFmtId="0" fontId="15" fillId="2" borderId="0" xfId="6" applyFont="1">
      <alignment horizontal="right" indent="1"/>
    </xf>
    <xf numFmtId="0" fontId="16" fillId="3" borderId="0" xfId="3" applyFont="1" applyFill="1">
      <alignment horizontal="left"/>
    </xf>
    <xf numFmtId="0" fontId="17" fillId="3" borderId="0" xfId="7" applyFont="1">
      <alignment horizontal="right"/>
    </xf>
    <xf numFmtId="0" fontId="18" fillId="3" borderId="0" xfId="0" applyFont="1">
      <alignment horizontal="left" vertical="center" wrapText="1"/>
    </xf>
    <xf numFmtId="190" fontId="19" fillId="3" borderId="0" xfId="10" applyNumberFormat="1" applyFont="1">
      <alignment horizontal="left" vertical="center"/>
    </xf>
    <xf numFmtId="0" fontId="19" fillId="3" borderId="0" xfId="11" applyFont="1">
      <alignment horizontal="right" vertical="center"/>
    </xf>
    <xf numFmtId="0" fontId="20" fillId="3" borderId="0" xfId="9" applyFont="1">
      <alignment horizontal="left"/>
    </xf>
    <xf numFmtId="0" fontId="15" fillId="2" borderId="0" xfId="6" applyNumberFormat="1" applyFont="1">
      <alignment horizontal="right" indent="1"/>
    </xf>
    <xf numFmtId="190" fontId="16" fillId="2" borderId="0" xfId="8" applyNumberFormat="1" applyFont="1">
      <alignment horizontal="right" vertical="center" indent="1"/>
    </xf>
    <xf numFmtId="0" fontId="18" fillId="3" borderId="0" xfId="0" applyFont="1" applyFill="1" applyBorder="1">
      <alignment horizontal="left" vertical="center" wrapText="1"/>
    </xf>
    <xf numFmtId="0" fontId="19" fillId="3" borderId="0" xfId="5" applyFont="1">
      <alignment horizontal="left" vertical="center" wrapText="1"/>
    </xf>
    <xf numFmtId="0" fontId="20" fillId="3" borderId="0" xfId="18" applyFont="1">
      <alignment horizontal="right" indent="1"/>
    </xf>
    <xf numFmtId="0" fontId="18" fillId="3" borderId="0" xfId="15" applyFont="1" applyAlignment="1">
      <alignment horizontal="left" vertical="center"/>
    </xf>
    <xf numFmtId="0" fontId="16" fillId="3" borderId="0" xfId="12" applyFont="1">
      <alignment horizontal="center"/>
    </xf>
    <xf numFmtId="0" fontId="18" fillId="3" borderId="1" xfId="16" applyFont="1" applyFill="1" applyAlignment="1">
      <alignment horizontal="left" vertical="center" wrapText="1"/>
    </xf>
    <xf numFmtId="0" fontId="18" fillId="3" borderId="1" xfId="17" applyFont="1" applyFill="1" applyBorder="1">
      <alignment horizontal="center" vertical="center"/>
    </xf>
    <xf numFmtId="0" fontId="18" fillId="3" borderId="0" xfId="17" applyFont="1" applyFill="1">
      <alignment horizontal="center" vertical="center"/>
    </xf>
    <xf numFmtId="189" fontId="18" fillId="3" borderId="0" xfId="22" applyNumberFormat="1" applyFont="1">
      <alignment horizontal="center" vertical="center" wrapText="1"/>
    </xf>
    <xf numFmtId="0" fontId="18" fillId="3" borderId="0" xfId="21" applyNumberFormat="1" applyFont="1">
      <alignment horizontal="left" vertical="center" wrapText="1"/>
    </xf>
    <xf numFmtId="9" fontId="19" fillId="3" borderId="0" xfId="4" applyFont="1" applyFill="1" applyAlignment="1">
      <alignment horizontal="left" vertical="center"/>
    </xf>
    <xf numFmtId="5" fontId="19" fillId="3" borderId="0" xfId="5" applyNumberFormat="1" applyFont="1">
      <alignment horizontal="left" vertical="center" wrapText="1"/>
    </xf>
    <xf numFmtId="5" fontId="19" fillId="3" borderId="0" xfId="10" applyNumberFormat="1" applyFont="1">
      <alignment horizontal="left" vertical="center"/>
    </xf>
    <xf numFmtId="5" fontId="16" fillId="3" borderId="0" xfId="23" applyNumberFormat="1" applyFont="1" applyFill="1">
      <alignment horizontal="right" wrapText="1" indent="2"/>
    </xf>
    <xf numFmtId="0" fontId="21" fillId="3" borderId="0" xfId="14" applyFont="1" applyFill="1" applyBorder="1">
      <alignment horizontal="right" indent="2"/>
    </xf>
    <xf numFmtId="5" fontId="18" fillId="3" borderId="0" xfId="19" applyNumberFormat="1" applyFont="1" applyFill="1" applyBorder="1">
      <alignment horizontal="right" vertical="center" wrapText="1" indent="2"/>
    </xf>
    <xf numFmtId="0" fontId="21" fillId="3" borderId="0" xfId="14" applyFont="1" applyFill="1">
      <alignment horizontal="right" indent="2"/>
    </xf>
    <xf numFmtId="5" fontId="18" fillId="3" borderId="0" xfId="19" applyNumberFormat="1" applyFont="1" applyFill="1">
      <alignment horizontal="right" vertical="center" wrapText="1" indent="2"/>
    </xf>
    <xf numFmtId="0" fontId="16" fillId="3" borderId="0" xfId="12" applyFont="1">
      <alignment horizontal="center"/>
    </xf>
    <xf numFmtId="0" fontId="15" fillId="2" borderId="0" xfId="6" applyFont="1">
      <alignment horizontal="right" indent="1"/>
    </xf>
  </cellXfs>
  <cellStyles count="24">
    <cellStyle name="ขีดเส้นใต้" xfId="16"/>
    <cellStyle name="จัดชิดขวา" xfId="11"/>
    <cellStyle name="จัดชิดซ้าย" xfId="10"/>
    <cellStyle name="จัดตารางกึ่งกลาง" xfId="17"/>
    <cellStyle name="จัดตารางชิดขวา" xfId="20"/>
    <cellStyle name="จัดตารางชิดซ้าย" xfId="21"/>
    <cellStyle name="จัดป้ายชื่อชิดขวา" xfId="18"/>
    <cellStyle name="จัดป้ายชื่อชิดซ้าย" xfId="9"/>
    <cellStyle name="จัดหัวเรื่อง 2 กึ่งกลาง" xfId="12"/>
    <cellStyle name="ชั้นเรียน" xfId="22"/>
    <cellStyle name="ชื่อเรื่อง" xfId="1" builtinId="15" customBuiltin="1"/>
    <cellStyle name="เน้นสีดำ" xfId="6"/>
    <cellStyle name="ปกติ" xfId="0" builtinId="0" customBuiltin="1"/>
    <cellStyle name="ปี" xfId="7"/>
    <cellStyle name="เปอร์เซ็นต์" xfId="4" builtinId="5"/>
    <cellStyle name="เวลา" xfId="8"/>
    <cellStyle name="สกุลเงิน" xfId="13" builtinId="4" customBuiltin="1"/>
    <cellStyle name="สกุลเงินของหัวเรื่อง" xfId="23"/>
    <cellStyle name="สกุลเงินในตาราง" xfId="19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5" builtinId="18" customBuiltin="1"/>
    <cellStyle name="หัวเรื่อง 4" xfId="14" builtinId="19" customBuiltin="1"/>
  </cellStyles>
  <dxfs count="51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9" formatCode="&quot;฿&quot;#,##0;\-&quot;฿&quot;#,##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9" formatCode="&quot;฿&quot;#,##0;\-&quot;฿&quot;#,##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9" formatCode="&quot;฿&quot;#,##0;\-&quot;฿&quot;#,##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9" formatCode="&quot;฿&quot;#,##0;\-&quot;฿&quot;#,##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9" formatCode="0.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0" formatCode="[$-F400]h:mm:ss\ AM/PM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 val="0"/>
        <i val="0"/>
        <color theme="4"/>
      </font>
      <fill>
        <patternFill>
          <bgColor theme="1"/>
        </patternFill>
      </fill>
    </dxf>
    <dxf>
      <font>
        <color theme="0" tint="-0.34998626667073579"/>
      </font>
      <border>
        <top style="thin">
          <color theme="1"/>
        </top>
        <bottom style="thin">
          <color theme="1" tint="0.14996795556505021"/>
        </bottom>
      </border>
    </dxf>
    <dxf>
      <font>
        <b val="0"/>
        <i val="0"/>
        <color theme="4"/>
      </font>
      <fill>
        <patternFill patternType="solid"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สไตล์ตารางตัวจัดการหลักสูตรวิทยาลัย" defaultPivotStyle="PivotStyleLight16">
    <tableStyle name="สไตล์ตารางตัวจัดการหลักสูตรวิทยาลัย" pivot="0" count="5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</tableStyle>
    <tableStyle name="สไตล์ตารางตัวจัดการหลักสูตรวิทยาลัย 2" pivot="0" count="5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กำหนดการ" displayName="กำหนดการ" ref="B5:I29" totalsRowShown="0" headerRowDxfId="40" dataDxfId="39">
  <autoFilter ref="B5:I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เวลา " dataDxfId="38">
      <calculatedColumnFormula>เวลาเริ่ม+TIME(0,(ROW(A1)-1)*ระยะเวลา,0)</calculatedColumnFormula>
    </tableColumn>
    <tableColumn id="2" name="จันทร์" dataDxfId="37"/>
    <tableColumn id="3" name="อังคาร" dataDxfId="36"/>
    <tableColumn id="4" name="พ." dataDxfId="35"/>
    <tableColumn id="5" name="พฤ." dataDxfId="34"/>
    <tableColumn id="6" name="ศ." dataDxfId="33"/>
    <tableColumn id="7" name="ส." dataDxfId="32"/>
    <tableColumn id="8" name="อาทิตย์" dataDxfId="31"/>
  </tableColumns>
  <tableStyleInfo name="สไตล์ตารางตัวจัดการหลักสูตรวิทยาลัย" showFirstColumn="1" showLastColumn="0" showRowStripes="1" showColumnStripes="0"/>
  <extLst>
    <ext xmlns:x14="http://schemas.microsoft.com/office/spreadsheetml/2009/9/main" uri="{504A1905-F514-4f6f-8877-14C23A59335A}">
      <x14:table altTextSummary="เค้าร่างของกำหนดการชั้นเรียนรายสัปดาห์ที่เริ่มต้นตามเวลาเริ่มต้นที่ใส่ใน C4 กับช่วงเวลาตามที่กำหนดตามค่าใน D4 ใส่บันทึกย่อในคอลัมน์ C ถึง I"/>
    </ext>
  </extLst>
</table>
</file>

<file path=xl/tables/table2.xml><?xml version="1.0" encoding="utf-8"?>
<table xmlns="http://schemas.openxmlformats.org/spreadsheetml/2006/main" id="1" name="หลักสูตร" displayName="หลักสูตร" ref="B14:H17" totalsRowShown="0" headerRowDxfId="30" dataDxfId="29">
  <autoFilter ref="B14:H17"/>
  <tableColumns count="7">
    <tableColumn id="1" name="ชื่อวิชา" dataDxfId="28"/>
    <tableColumn id="2" name="รหัสวิชา" dataDxfId="27"/>
    <tableColumn id="3" name="ข้อกำหนด" dataDxfId="26"/>
    <tableColumn id="4" name="หน่วยกิต" dataDxfId="25" dataCellStyle="จัดตารางกึ่งกลาง"/>
    <tableColumn id="5" name="เสร็จสมบูรณ์" dataDxfId="24" dataCellStyle="จัดตารางกึ่งกลาง"/>
    <tableColumn id="6" name="ชั้นเรียน" dataDxfId="23" dataCellStyle="ชั้นเรียน"/>
    <tableColumn id="7" name="ภาคเรียน" dataDxfId="22" dataCellStyle="จัดตารางชิดซ้าย"/>
  </tableColumns>
  <tableStyleInfo name="สไตล์ตารางตัวจัดการหลักสูตรวิทยาลัย" showFirstColumn="0" showLastColumn="0" showRowStripes="0" showColumnStripes="0"/>
  <extLst>
    <ext xmlns:x14="http://schemas.microsoft.com/office/spreadsheetml/2009/9/main" uri="{504A1905-F514-4f6f-8877-14C23A59335A}">
      <x14:table altTextSummary="ใส่รายละเอียดเฉพาะเกี่ยวกับหลักสูตรของคุณ ได้แก่ ชื่อวิชา รหัสหลักสูตร ข้อกำหนดในการสำเร็จการศึกษา จำนวนหน่วยกิต คุณเรียนแล้วใช่หรือไม่ ผลการศึกษา และภาคเรียน"/>
    </ext>
  </extLst>
</table>
</file>

<file path=xl/tables/table3.xml><?xml version="1.0" encoding="utf-8"?>
<table xmlns="http://schemas.openxmlformats.org/spreadsheetml/2006/main" id="3" name="รายรับรายเดือน" displayName="รายรับรายเดือน" ref="B11:C15" headerRowDxfId="21" dataDxfId="20" totalsRowDxfId="19">
  <autoFilter ref="B11:C15"/>
  <tableColumns count="2">
    <tableColumn id="1" name="รายการ" totalsRowLabel="Total" dataDxfId="18"/>
    <tableColumn id="2" name="จำนวน" totalsRowFunction="sum" dataDxfId="17" dataCellStyle="สกุลเงินในตาราง"/>
  </tableColumns>
  <tableStyleInfo name="สไตล์ตารางตัวจัดการหลักสูตรวิทยาลัย 2" showFirstColumn="0" showLastColumn="0" showRowStripes="1" showColumnStripes="0"/>
  <extLst>
    <ext xmlns:x14="http://schemas.microsoft.com/office/spreadsheetml/2009/9/main" uri="{504A1905-F514-4f6f-8877-14C23A59335A}">
      <x14:table altTextSummary="ใส่รายรับรายเดือนเป็นข้อๆ"/>
    </ext>
  </extLst>
</table>
</file>

<file path=xl/tables/table4.xml><?xml version="1.0" encoding="utf-8"?>
<table xmlns="http://schemas.openxmlformats.org/spreadsheetml/2006/main" id="8" name="รายจ่ายรายเดือน" displayName="รายจ่ายรายเดือน" ref="B5:C15" totalsRowShown="0" headerRowDxfId="16" dataDxfId="15">
  <autoFilter ref="B5:C15"/>
  <tableColumns count="2">
    <tableColumn id="1" name="รายการ" dataDxfId="14"/>
    <tableColumn id="2" name="จำนวน" dataDxfId="13" dataCellStyle="สกุลเงินในตาราง"/>
  </tableColumns>
  <tableStyleInfo name="สไตล์ตารางตัวจัดการหลักสูตรวิทยาลัย 2" showFirstColumn="0" showLastColumn="0" showRowStripes="1" showColumnStripes="0"/>
  <extLst>
    <ext xmlns:x14="http://schemas.microsoft.com/office/spreadsheetml/2009/9/main" uri="{504A1905-F514-4f6f-8877-14C23A59335A}">
      <x14:table altTextSummary="ใส่ค่าใช้จ่ายรายเดือนเป็นข้อๆ"/>
    </ext>
  </extLst>
</table>
</file>

<file path=xl/tables/table5.xml><?xml version="1.0" encoding="utf-8"?>
<table xmlns="http://schemas.openxmlformats.org/spreadsheetml/2006/main" id="12" name="ค่าใข้จ่ายทั้งภาคเรียน" displayName="ค่าใข้จ่ายทั้งภาคเรียน" ref="B5:D11" totalsRowShown="0" headerRowDxfId="12" dataDxfId="11">
  <autoFilter ref="B5:D11"/>
  <tableColumns count="3">
    <tableColumn id="1" name="รายการ" dataDxfId="10"/>
    <tableColumn id="2" name="จำนวน" dataDxfId="9" dataCellStyle="สกุลเงินในตาราง"/>
    <tableColumn id="3" name="ต่อเดือน" dataDxfId="8" dataCellStyle="สกุลเงินในตาราง">
      <calculatedColumnFormula>ค่าใข้จ่ายทั้งภาคเรียน[[#This Row],[จำนวน]]/จำนวนเดือนของภาคเรียน</calculatedColumnFormula>
    </tableColumn>
  </tableColumns>
  <tableStyleInfo name="สไตล์ตารางตัวจัดการหลักสูตรวิทยาลัย 2" showFirstColumn="0" showLastColumn="0" showRowStripes="1" showColumnStripes="0"/>
  <extLst>
    <ext xmlns:x14="http://schemas.microsoft.com/office/spreadsheetml/2009/9/main" uri="{504A1905-F514-4f6f-8877-14C23A59335A}">
      <x14:table altTextSummary="ใส่ค่าใช้จ่ายประจำภาคเรียนและจำนวนเงินเป็นข้อๆ จากนั้นค่าใช้จ่ายรายเดือนจะถูกคำนวนให้คุณ (แบบ 2 ภาคเรียน)"/>
    </ext>
  </extLst>
</table>
</file>

<file path=xl/tables/table6.xml><?xml version="1.0" encoding="utf-8"?>
<table xmlns="http://schemas.openxmlformats.org/spreadsheetml/2006/main" id="6" name="รายชื่อหนังสือ" displayName="รายชื่อหนังสือ" ref="B4:G7" totalsRowShown="0" headerRowDxfId="7" dataDxfId="6">
  <autoFilter ref="B4:G7"/>
  <tableColumns count="6">
    <tableColumn id="1" name="ชื่อ" dataDxfId="5"/>
    <tableColumn id="3" name="ผู้เขียน" dataDxfId="4"/>
    <tableColumn id="4" name="หลักสูตร" dataDxfId="3"/>
    <tableColumn id="5" name="สถานที่ซื้อ" dataDxfId="2"/>
    <tableColumn id="6" name="ISBN" dataDxfId="1"/>
    <tableColumn id="7" name="หมายเหตุ" dataDxfId="0"/>
  </tableColumns>
  <tableStyleInfo name="สไตล์ตารางตัวจัดการหลักสูตรวิทยาลัย" showFirstColumn="0" showLastColumn="0" showRowStripes="1" showColumnStripes="0"/>
  <extLst>
    <ext xmlns:x14="http://schemas.microsoft.com/office/spreadsheetml/2009/9/main" uri="{504A1905-F514-4f6f-8877-14C23A59335A}">
      <x14:table altTextSummary="ใส่รายชื่อหนังสือสำหรับการเรียนของคุณที่นี่ ได้แก่ ชื่อหนังสือ ผู้เขียน หลักสูตร สถานที่ซื้อ ISBN และหมายเหตุ (ถ้ามี)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I29"/>
  <sheetViews>
    <sheetView showGridLines="0" zoomScaleNormal="100" workbookViewId="0"/>
  </sheetViews>
  <sheetFormatPr defaultColWidth="9" defaultRowHeight="31.5" customHeight="1" x14ac:dyDescent="0.25"/>
  <cols>
    <col min="1" max="1" width="2.625" style="3" customWidth="1"/>
    <col min="2" max="2" width="10.625" style="3" customWidth="1"/>
    <col min="3" max="3" width="21.125" style="6" customWidth="1"/>
    <col min="4" max="9" width="18.625" style="6" customWidth="1"/>
    <col min="10" max="10" width="2.625" style="6" customWidth="1"/>
    <col min="11" max="16384" width="9" style="6"/>
  </cols>
  <sheetData>
    <row r="1" spans="2:9" s="1" customFormat="1" ht="24.95" customHeight="1" x14ac:dyDescent="0.3">
      <c r="B1" s="1" t="s">
        <v>0</v>
      </c>
    </row>
    <row r="2" spans="2:9" s="2" customFormat="1" ht="39.950000000000003" customHeight="1" x14ac:dyDescent="0.5">
      <c r="B2" s="2" t="s">
        <v>1</v>
      </c>
    </row>
    <row r="3" spans="2:9" ht="39.950000000000003" customHeight="1" x14ac:dyDescent="0.6">
      <c r="C3" s="4" t="s">
        <v>3</v>
      </c>
      <c r="D3" s="30" t="s">
        <v>7</v>
      </c>
      <c r="E3" s="30"/>
      <c r="F3" s="5" t="s">
        <v>11</v>
      </c>
    </row>
    <row r="4" spans="2:9" ht="29.25" x14ac:dyDescent="0.25">
      <c r="C4" s="7">
        <v>0.375</v>
      </c>
      <c r="D4" s="8">
        <v>60</v>
      </c>
      <c r="E4" s="9" t="s">
        <v>9</v>
      </c>
    </row>
    <row r="5" spans="2:9" ht="33" customHeight="1" x14ac:dyDescent="0.25">
      <c r="B5" s="10" t="s">
        <v>2</v>
      </c>
      <c r="C5" s="4" t="s">
        <v>4</v>
      </c>
      <c r="D5" s="4" t="s">
        <v>8</v>
      </c>
      <c r="E5" s="4" t="s">
        <v>10</v>
      </c>
      <c r="F5" s="4" t="s">
        <v>12</v>
      </c>
      <c r="G5" s="4" t="s">
        <v>14</v>
      </c>
      <c r="H5" s="4" t="s">
        <v>15</v>
      </c>
      <c r="I5" s="4" t="s">
        <v>16</v>
      </c>
    </row>
    <row r="6" spans="2:9" ht="31.5" customHeight="1" x14ac:dyDescent="0.25">
      <c r="B6" s="11">
        <f t="shared" ref="B6:B29" si="0">เวลาเริ่ม+TIME(0,(ROW(A1)-1)*ระยะเวลา,0)</f>
        <v>0.375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2"/>
      <c r="I6" s="12"/>
    </row>
    <row r="7" spans="2:9" ht="31.5" customHeight="1" x14ac:dyDescent="0.25">
      <c r="B7" s="11">
        <f t="shared" si="0"/>
        <v>0.41666666666666669</v>
      </c>
      <c r="C7" s="12" t="s">
        <v>6</v>
      </c>
      <c r="D7" s="12"/>
      <c r="E7" s="12"/>
      <c r="F7" s="12"/>
      <c r="G7" s="12"/>
      <c r="H7" s="12"/>
      <c r="I7" s="12"/>
    </row>
    <row r="8" spans="2:9" ht="31.5" customHeight="1" x14ac:dyDescent="0.25">
      <c r="B8" s="11">
        <f t="shared" si="0"/>
        <v>0.45833333333333331</v>
      </c>
      <c r="C8" s="12"/>
      <c r="D8" s="12"/>
      <c r="E8" s="12"/>
      <c r="F8" s="12" t="s">
        <v>13</v>
      </c>
      <c r="G8" s="12"/>
      <c r="H8" s="12"/>
      <c r="I8" s="12"/>
    </row>
    <row r="9" spans="2:9" ht="31.5" customHeight="1" x14ac:dyDescent="0.25">
      <c r="B9" s="11">
        <f t="shared" si="0"/>
        <v>0.5</v>
      </c>
      <c r="C9" s="12"/>
      <c r="D9" s="12"/>
      <c r="E9" s="12"/>
      <c r="F9" s="12"/>
      <c r="G9" s="12"/>
      <c r="H9" s="12"/>
      <c r="I9" s="12"/>
    </row>
    <row r="10" spans="2:9" ht="31.5" customHeight="1" x14ac:dyDescent="0.25">
      <c r="B10" s="11">
        <f t="shared" si="0"/>
        <v>0.54166666666666663</v>
      </c>
      <c r="C10" s="12"/>
      <c r="D10" s="12"/>
      <c r="E10" s="12"/>
      <c r="F10" s="12"/>
      <c r="G10" s="12"/>
      <c r="H10" s="12"/>
      <c r="I10" s="12"/>
    </row>
    <row r="11" spans="2:9" ht="31.5" customHeight="1" x14ac:dyDescent="0.25">
      <c r="B11" s="11">
        <f t="shared" si="0"/>
        <v>0.58333333333333337</v>
      </c>
      <c r="C11" s="12"/>
      <c r="D11" s="12"/>
      <c r="E11" s="12"/>
      <c r="F11" s="12"/>
      <c r="G11" s="12"/>
      <c r="H11" s="12"/>
      <c r="I11" s="12"/>
    </row>
    <row r="12" spans="2:9" ht="31.5" customHeight="1" x14ac:dyDescent="0.25">
      <c r="B12" s="11">
        <f t="shared" si="0"/>
        <v>0.625</v>
      </c>
      <c r="C12" s="12"/>
      <c r="D12" s="12"/>
      <c r="E12" s="12"/>
      <c r="F12" s="12"/>
      <c r="G12" s="12"/>
      <c r="H12" s="12"/>
      <c r="I12" s="12"/>
    </row>
    <row r="13" spans="2:9" ht="31.5" customHeight="1" x14ac:dyDescent="0.25">
      <c r="B13" s="11">
        <f t="shared" si="0"/>
        <v>0.66666666666666674</v>
      </c>
      <c r="C13" s="12"/>
      <c r="D13" s="12"/>
      <c r="E13" s="12"/>
      <c r="F13" s="12"/>
      <c r="G13" s="12"/>
      <c r="H13" s="12"/>
      <c r="I13" s="12"/>
    </row>
    <row r="14" spans="2:9" ht="31.5" customHeight="1" x14ac:dyDescent="0.25">
      <c r="B14" s="11">
        <f t="shared" si="0"/>
        <v>0.70833333333333326</v>
      </c>
      <c r="C14" s="12"/>
      <c r="D14" s="12"/>
      <c r="E14" s="12"/>
      <c r="F14" s="12"/>
      <c r="G14" s="12"/>
      <c r="H14" s="12"/>
      <c r="I14" s="12"/>
    </row>
    <row r="15" spans="2:9" ht="31.5" customHeight="1" x14ac:dyDescent="0.25">
      <c r="B15" s="11">
        <f t="shared" si="0"/>
        <v>0.75</v>
      </c>
      <c r="C15" s="12"/>
      <c r="D15" s="12"/>
      <c r="E15" s="12"/>
      <c r="F15" s="12"/>
      <c r="G15" s="12"/>
      <c r="H15" s="12"/>
      <c r="I15" s="12"/>
    </row>
    <row r="16" spans="2:9" ht="31.5" customHeight="1" x14ac:dyDescent="0.25">
      <c r="B16" s="11">
        <f t="shared" si="0"/>
        <v>0.79166666666666674</v>
      </c>
      <c r="C16" s="12"/>
      <c r="D16" s="12"/>
      <c r="E16" s="12"/>
      <c r="F16" s="12"/>
      <c r="G16" s="12"/>
      <c r="H16" s="12"/>
      <c r="I16" s="12"/>
    </row>
    <row r="17" spans="2:9" ht="31.5" customHeight="1" x14ac:dyDescent="0.25">
      <c r="B17" s="11">
        <f t="shared" si="0"/>
        <v>0.83333333333333326</v>
      </c>
      <c r="C17" s="12"/>
      <c r="D17" s="12"/>
      <c r="E17" s="12"/>
      <c r="F17" s="12"/>
      <c r="G17" s="12"/>
      <c r="H17" s="12"/>
      <c r="I17" s="12"/>
    </row>
    <row r="18" spans="2:9" ht="31.5" customHeight="1" x14ac:dyDescent="0.25">
      <c r="B18" s="11">
        <f t="shared" si="0"/>
        <v>0.875</v>
      </c>
      <c r="C18" s="12"/>
      <c r="D18" s="12"/>
      <c r="E18" s="12"/>
      <c r="F18" s="12"/>
      <c r="G18" s="12"/>
      <c r="H18" s="12"/>
      <c r="I18" s="12"/>
    </row>
    <row r="19" spans="2:9" ht="31.5" customHeight="1" x14ac:dyDescent="0.25">
      <c r="B19" s="11">
        <f t="shared" si="0"/>
        <v>0.91666666666666663</v>
      </c>
      <c r="C19" s="12"/>
      <c r="D19" s="12"/>
      <c r="E19" s="12"/>
      <c r="F19" s="12"/>
      <c r="G19" s="12"/>
      <c r="H19" s="12"/>
      <c r="I19" s="12"/>
    </row>
    <row r="20" spans="2:9" ht="31.5" customHeight="1" x14ac:dyDescent="0.25">
      <c r="B20" s="11">
        <f t="shared" si="0"/>
        <v>0.95833333333333337</v>
      </c>
      <c r="C20" s="12"/>
      <c r="D20" s="12"/>
      <c r="E20" s="12"/>
      <c r="F20" s="12"/>
      <c r="G20" s="12"/>
      <c r="H20" s="12"/>
      <c r="I20" s="12"/>
    </row>
    <row r="21" spans="2:9" ht="31.5" customHeight="1" x14ac:dyDescent="0.25">
      <c r="B21" s="11">
        <f t="shared" si="0"/>
        <v>1</v>
      </c>
      <c r="C21" s="12"/>
      <c r="D21" s="12"/>
      <c r="E21" s="12"/>
      <c r="F21" s="12"/>
      <c r="G21" s="12"/>
      <c r="H21" s="12"/>
      <c r="I21" s="12"/>
    </row>
    <row r="22" spans="2:9" ht="31.5" customHeight="1" x14ac:dyDescent="0.25">
      <c r="B22" s="11">
        <f t="shared" si="0"/>
        <v>1.0416666666666665</v>
      </c>
      <c r="C22" s="12"/>
      <c r="D22" s="12"/>
      <c r="E22" s="12"/>
      <c r="F22" s="12"/>
      <c r="G22" s="12"/>
      <c r="H22" s="12"/>
      <c r="I22" s="12"/>
    </row>
    <row r="23" spans="2:9" ht="31.5" customHeight="1" x14ac:dyDescent="0.25">
      <c r="B23" s="11">
        <f t="shared" si="0"/>
        <v>1.0833333333333335</v>
      </c>
      <c r="C23" s="12"/>
      <c r="D23" s="12"/>
      <c r="E23" s="12"/>
      <c r="F23" s="12"/>
      <c r="G23" s="12"/>
      <c r="H23" s="12"/>
      <c r="I23" s="12"/>
    </row>
    <row r="24" spans="2:9" ht="31.5" customHeight="1" x14ac:dyDescent="0.25">
      <c r="B24" s="11">
        <f t="shared" si="0"/>
        <v>1.125</v>
      </c>
      <c r="C24" s="12"/>
      <c r="D24" s="12"/>
      <c r="E24" s="12"/>
      <c r="F24" s="12"/>
      <c r="G24" s="12"/>
      <c r="H24" s="12"/>
      <c r="I24" s="12"/>
    </row>
    <row r="25" spans="2:9" ht="31.5" customHeight="1" x14ac:dyDescent="0.25">
      <c r="B25" s="11">
        <f t="shared" si="0"/>
        <v>1.1666666666666665</v>
      </c>
      <c r="C25" s="12"/>
      <c r="D25" s="12"/>
      <c r="E25" s="12"/>
      <c r="F25" s="12"/>
      <c r="G25" s="12"/>
      <c r="H25" s="12"/>
      <c r="I25" s="12"/>
    </row>
    <row r="26" spans="2:9" ht="31.5" customHeight="1" x14ac:dyDescent="0.25">
      <c r="B26" s="11">
        <f t="shared" si="0"/>
        <v>1.2083333333333335</v>
      </c>
      <c r="C26" s="12"/>
      <c r="D26" s="12"/>
      <c r="E26" s="12"/>
      <c r="F26" s="12"/>
      <c r="G26" s="12"/>
      <c r="H26" s="12"/>
      <c r="I26" s="12"/>
    </row>
    <row r="27" spans="2:9" ht="31.5" customHeight="1" x14ac:dyDescent="0.25">
      <c r="B27" s="11">
        <f t="shared" si="0"/>
        <v>1.25</v>
      </c>
      <c r="C27" s="12"/>
      <c r="D27" s="12"/>
      <c r="E27" s="12"/>
      <c r="F27" s="12"/>
      <c r="G27" s="12"/>
      <c r="H27" s="12"/>
      <c r="I27" s="12"/>
    </row>
    <row r="28" spans="2:9" ht="31.5" customHeight="1" x14ac:dyDescent="0.25">
      <c r="B28" s="11">
        <f t="shared" si="0"/>
        <v>1.2916666666666665</v>
      </c>
      <c r="C28" s="12"/>
      <c r="D28" s="12"/>
      <c r="E28" s="12"/>
      <c r="F28" s="12"/>
      <c r="G28" s="12"/>
      <c r="H28" s="12"/>
      <c r="I28" s="12"/>
    </row>
    <row r="29" spans="2:9" ht="31.5" customHeight="1" x14ac:dyDescent="0.25">
      <c r="B29" s="11">
        <f t="shared" si="0"/>
        <v>1.3333333333333335</v>
      </c>
      <c r="C29" s="12"/>
      <c r="D29" s="12"/>
      <c r="E29" s="12"/>
      <c r="F29" s="12"/>
      <c r="G29" s="12"/>
      <c r="H29" s="12"/>
      <c r="I29" s="12"/>
    </row>
  </sheetData>
  <mergeCells count="1">
    <mergeCell ref="D3:E3"/>
  </mergeCells>
  <dataValidations count="6">
    <dataValidation allowBlank="1" showInputMessage="1" showErrorMessage="1" prompt="เวิร์กชีตภาคเรียนจะติดตามกำหนดการประจำวันของแต่ละสัปดาห์โดยการกำหนดเวลาเริ่มต้นและรายการงาน มีแผ่นงานหน่วยกิตที่สรุปหน่วยกิตภาคเรียนและ GPA เวิร์กชีตงบประมาณ 3 เวิร์กชีตที่สรุปรายรับและค่าใช้จ่าย และเวิร์กชีตรายชื่อหนังสือของภาคเรียน" sqref="A1"/>
    <dataValidation allowBlank="1" showInputMessage="1" showErrorMessage="1" prompt="ใส่เวลาเริ่มต้นสำหรับตารางกำหนดการ" sqref="C4"/>
    <dataValidation allowBlank="1" showInputMessage="1" showErrorMessage="1" prompt="ใส่ช่วงเวลาเป็นนาที ซึ่งจะแบ่งกำหนดการออกเป็นช่วงเวลาที่ระบุ ตัวอย่างเช่น 60 นาทีจะสรุปงานรายชั่วโมง" sqref="D4"/>
    <dataValidation allowBlank="1" showInputMessage="1" showErrorMessage="1" prompt="ปรับเวลาตามเวลาเริ่มต้นที่ใส่ใน C4 โดยอัตโนมัติ" sqref="B5"/>
    <dataValidation allowBlank="1" showInputMessage="1" showErrorMessage="1" prompt="ใส่งานสำหรับวันนี้ของสัปดาห์ในคอลัมน์นี้" sqref="C5:I5"/>
    <dataValidation allowBlank="1" showInputMessage="1" showErrorMessage="1" prompt="ใส่ปีสำหรับภาคเรียนฤดูใบไม้ร่วงในเซลล์นี้ ซึ่งจะอัปเดตปีบนเวิร์กชีตอื่นโดยอัตโนมัติ" sqref="F3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H17"/>
  <sheetViews>
    <sheetView showGridLines="0" tabSelected="1" zoomScaleNormal="100" workbookViewId="0"/>
  </sheetViews>
  <sheetFormatPr defaultColWidth="9" defaultRowHeight="33" customHeight="1" x14ac:dyDescent="0.2"/>
  <cols>
    <col min="1" max="1" width="2.625" style="6" customWidth="1"/>
    <col min="2" max="2" width="35.625" style="6" customWidth="1"/>
    <col min="3" max="3" width="20.625" style="6" customWidth="1"/>
    <col min="4" max="4" width="30.625" style="6" customWidth="1"/>
    <col min="5" max="5" width="20.625" style="6" customWidth="1"/>
    <col min="6" max="8" width="16.75" style="6" customWidth="1"/>
    <col min="9" max="9" width="2.625" style="6" customWidth="1"/>
    <col min="10" max="16384" width="9" style="6"/>
  </cols>
  <sheetData>
    <row r="1" spans="2:8" s="1" customFormat="1" ht="24.95" customHeight="1" x14ac:dyDescent="0.3">
      <c r="B1" s="1" t="s">
        <v>17</v>
      </c>
    </row>
    <row r="2" spans="2:8" s="2" customFormat="1" ht="39.950000000000003" customHeight="1" x14ac:dyDescent="0.5">
      <c r="B2" s="2" t="s">
        <v>18</v>
      </c>
    </row>
    <row r="3" spans="2:8" ht="39.950000000000003" customHeight="1" x14ac:dyDescent="0.6">
      <c r="B3" s="13" t="s">
        <v>19</v>
      </c>
      <c r="C3" s="5" t="str">
        <f>ปี</f>
        <v>ปี</v>
      </c>
    </row>
    <row r="4" spans="2:8" ht="15" x14ac:dyDescent="0.25">
      <c r="B4" s="4" t="s">
        <v>20</v>
      </c>
      <c r="D4" s="4" t="s">
        <v>20</v>
      </c>
    </row>
    <row r="5" spans="2:8" ht="25.5" customHeight="1" x14ac:dyDescent="0.25">
      <c r="B5" s="3">
        <f>AVERAGE(หลักสูตร[ชั้นเรียน])</f>
        <v>3.5</v>
      </c>
      <c r="C5" s="9" t="str">
        <f>IFERROR(TEXT(AVERAGEIF(หลักสูตร[เสร็จสมบูรณ์],"ใช่",หลักสูตร[ชั้นเรียน]),"0.00"),"0.00")&amp;" GPA ปัจจุบัน"</f>
        <v>3.50 GPA ปัจจุบัน</v>
      </c>
      <c r="D5" s="3">
        <f>COUNTIF(หลักสูตร[เสร็จสมบูรณ์],"ใช่")/COUNTA(หลักสูตร[ชื่อวิชา])</f>
        <v>0.66666666666666663</v>
      </c>
      <c r="E5" s="14" t="str">
        <f>TEXT(COUNTIF(หลักสูตร[เสร็จสมบูรณ์],"ใช่")/COUNTA(หลักสูตร[ชื่อวิชา]),"0%")&amp;" เสร็จสมบูรณ์"</f>
        <v>67% เสร็จสมบูรณ์</v>
      </c>
    </row>
    <row r="6" spans="2:8" ht="37.5" customHeight="1" x14ac:dyDescent="0.2">
      <c r="B6" s="15" t="s">
        <v>21</v>
      </c>
    </row>
    <row r="7" spans="2:8" ht="33" customHeight="1" x14ac:dyDescent="0.25">
      <c r="B7" s="4" t="s">
        <v>22</v>
      </c>
      <c r="C7" s="16" t="s">
        <v>33</v>
      </c>
      <c r="D7" s="16" t="s">
        <v>36</v>
      </c>
      <c r="E7" s="16" t="s">
        <v>37</v>
      </c>
    </row>
    <row r="8" spans="2:8" ht="33" customHeight="1" thickBot="1" x14ac:dyDescent="0.25">
      <c r="B8" s="17" t="s">
        <v>23</v>
      </c>
      <c r="C8" s="18">
        <f>IF(SUMIF(หลักสูตร[ข้อกำหนด],หน่วยกิต!$B8,หลักสูตร[หน่วยกิต])=0,"0",SUMIF(หลักสูตร[ข้อกำหนด],หน่วยกิต!$B8,หลักสูตร[หน่วยกิต]))</f>
        <v>4</v>
      </c>
      <c r="D8" s="18">
        <f>SUMIFS(หลักสูตร[หน่วยกิต],หลักสูตร[ข้อกำหนด],หน่วยกิต!$B8,หลักสูตร[เสร็จสมบูรณ์],"ใช่")</f>
        <v>4</v>
      </c>
      <c r="E8" s="18">
        <f>SUMIF(หลักสูตร[ข้อกำหนด],หน่วยกิต!$B8,หลักสูตร[หน่วยกิต])-SUMIFS(หลักสูตร[หน่วยกิต],หลักสูตร[ข้อกำหนด],หน่วยกิต!$B8,หลักสูตร[เสร็จสมบูรณ์],"ใช่")</f>
        <v>0</v>
      </c>
    </row>
    <row r="9" spans="2:8" ht="33" customHeight="1" thickBot="1" x14ac:dyDescent="0.25">
      <c r="B9" s="17" t="s">
        <v>24</v>
      </c>
      <c r="C9" s="18">
        <f>IF(SUMIF(หลักสูตร[ข้อกำหนด],หน่วยกิต!$B9,หลักสูตร[หน่วยกิต])=0,"0",SUMIF(หลักสูตร[ข้อกำหนด],หน่วยกิต!$B9,หลักสูตร[หน่วยกิต]))</f>
        <v>3</v>
      </c>
      <c r="D9" s="18">
        <f>SUMIFS(หลักสูตร[หน่วยกิต],หลักสูตร[ข้อกำหนด],หน่วยกิต!$B9,หลักสูตร[เสร็จสมบูรณ์],"ใช่")</f>
        <v>0</v>
      </c>
      <c r="E9" s="18">
        <f>SUMIF(หลักสูตร[ข้อกำหนด],หน่วยกิต!$B9,หลักสูตร[หน่วยกิต])-SUMIFS(หลักสูตร[หน่วยกิต],หลักสูตร[ข้อกำหนด],หน่วยกิต!$B9,หลักสูตร[เสร็จสมบูรณ์],"ใช่")</f>
        <v>3</v>
      </c>
    </row>
    <row r="10" spans="2:8" ht="33" customHeight="1" thickBot="1" x14ac:dyDescent="0.25">
      <c r="B10" s="17" t="s">
        <v>25</v>
      </c>
      <c r="C10" s="18">
        <f>IF(SUMIF(หลักสูตร[ข้อกำหนด],หน่วยกิต!$B10,หลักสูตร[หน่วยกิต])=0,"0",SUMIF(หลักสูตร[ข้อกำหนด],หน่วยกิต!$B10,หลักสูตร[หน่วยกิต]))</f>
        <v>2</v>
      </c>
      <c r="D10" s="18">
        <f>SUMIFS(หลักสูตร[หน่วยกิต],หลักสูตร[ข้อกำหนด],หน่วยกิต!$B10,หลักสูตร[เสร็จสมบูรณ์],"ใช่")</f>
        <v>2</v>
      </c>
      <c r="E10" s="18">
        <f>SUMIF(หลักสูตร[ข้อกำหนด],หน่วยกิต!$B10,หลักสูตร[หน่วยกิต])-SUMIFS(หลักสูตร[หน่วยกิต],หลักสูตร[ข้อกำหนด],หน่วยกิต!$B10,หลักสูตร[เสร็จสมบูรณ์],"ใช่")</f>
        <v>0</v>
      </c>
    </row>
    <row r="11" spans="2:8" ht="33" customHeight="1" thickBot="1" x14ac:dyDescent="0.25">
      <c r="B11" s="17" t="s">
        <v>26</v>
      </c>
      <c r="C11" s="18" t="str">
        <f>IF(SUMIF(หลักสูตร[ข้อกำหนด],หน่วยกิต!$B11,หลักสูตร[หน่วยกิต])=0,"0",SUMIF(หลักสูตร[ข้อกำหนด],หน่วยกิต!$B11,หลักสูตร[หน่วยกิต]))</f>
        <v>0</v>
      </c>
      <c r="D11" s="18">
        <f>SUMIFS(หลักสูตร[หน่วยกิต],หลักสูตร[ข้อกำหนด],หน่วยกิต!$B11,หลักสูตร[เสร็จสมบูรณ์],"ใช่")</f>
        <v>0</v>
      </c>
      <c r="E11" s="18">
        <f>SUMIF(หลักสูตร[ข้อกำหนด],หน่วยกิต!$B11,หลักสูตร[หน่วยกิต])-SUMIFS(หลักสูตร[หน่วยกิต],หลักสูตร[ข้อกำหนด],หน่วยกิต!$B11,หลักสูตร[เสร็จสมบูรณ์],"ใช่")</f>
        <v>0</v>
      </c>
    </row>
    <row r="12" spans="2:8" ht="33" customHeight="1" x14ac:dyDescent="0.2">
      <c r="B12" s="6" t="s">
        <v>27</v>
      </c>
      <c r="C12" s="19">
        <f>SUBTOTAL(109,หน่วยกิต!$C$8:$C$11)</f>
        <v>9</v>
      </c>
      <c r="D12" s="19">
        <f>SUBTOTAL(109,หน่วยกิต!$D$8:$D$11)</f>
        <v>6</v>
      </c>
      <c r="E12" s="19">
        <f>SUBTOTAL(109,หน่วยกิต!$E$8:$E$11)</f>
        <v>3</v>
      </c>
    </row>
    <row r="13" spans="2:8" ht="33" customHeight="1" x14ac:dyDescent="0.2">
      <c r="B13" s="13" t="s">
        <v>28</v>
      </c>
    </row>
    <row r="14" spans="2:8" ht="33" customHeight="1" x14ac:dyDescent="0.2">
      <c r="B14" s="6" t="s">
        <v>29</v>
      </c>
      <c r="C14" s="6" t="s">
        <v>34</v>
      </c>
      <c r="D14" s="6" t="s">
        <v>22</v>
      </c>
      <c r="E14" s="6" t="s">
        <v>38</v>
      </c>
      <c r="F14" s="6" t="s">
        <v>39</v>
      </c>
      <c r="G14" s="6" t="s">
        <v>42</v>
      </c>
      <c r="H14" s="6" t="s">
        <v>43</v>
      </c>
    </row>
    <row r="15" spans="2:8" ht="33" customHeight="1" x14ac:dyDescent="0.2">
      <c r="B15" s="6" t="s">
        <v>30</v>
      </c>
      <c r="C15" s="6" t="s">
        <v>35</v>
      </c>
      <c r="D15" s="6" t="s">
        <v>23</v>
      </c>
      <c r="E15" s="19">
        <v>4</v>
      </c>
      <c r="F15" s="19" t="s">
        <v>40</v>
      </c>
      <c r="G15" s="20">
        <v>4</v>
      </c>
      <c r="H15" s="21" t="s">
        <v>44</v>
      </c>
    </row>
    <row r="16" spans="2:8" ht="33" customHeight="1" x14ac:dyDescent="0.2">
      <c r="B16" s="6" t="s">
        <v>31</v>
      </c>
      <c r="C16" s="6" t="s">
        <v>35</v>
      </c>
      <c r="D16" s="6" t="s">
        <v>24</v>
      </c>
      <c r="E16" s="19">
        <v>3</v>
      </c>
      <c r="F16" s="19" t="s">
        <v>41</v>
      </c>
      <c r="G16" s="20"/>
      <c r="H16" s="21" t="s">
        <v>44</v>
      </c>
    </row>
    <row r="17" spans="2:8" ht="33" customHeight="1" x14ac:dyDescent="0.2">
      <c r="B17" s="6" t="s">
        <v>32</v>
      </c>
      <c r="C17" s="6" t="s">
        <v>35</v>
      </c>
      <c r="D17" s="6" t="s">
        <v>25</v>
      </c>
      <c r="E17" s="19">
        <v>2</v>
      </c>
      <c r="F17" s="19" t="s">
        <v>40</v>
      </c>
      <c r="G17" s="20">
        <v>3</v>
      </c>
      <c r="H17" s="21" t="s">
        <v>44</v>
      </c>
    </row>
  </sheetData>
  <dataConsolidate/>
  <conditionalFormatting sqref="B5">
    <cfRule type="dataBar" priority="6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5">
    <cfRule type="dataBar" priority="5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dataValidations count="21">
    <dataValidation type="decimal" errorStyle="warning" allowBlank="1" showInputMessage="1" showErrorMessage="1" errorTitle="อุ๊ย!" error="ผลการเรียนจะถูกคำนวณเป็น GPA (ไม่มีค่าถ่วงน้ำหนัก) และจะอยู่ระหว่าง 0 ถึง 4" sqref="G15:G17">
      <formula1>0</formula1>
      <formula2>4</formula2>
    </dataValidation>
    <dataValidation allowBlank="1" showInputMessage="1" showErrorMessage="1" prompt="เลือก ใช่ หรือ ไม่ใช่ จากรายการดรอปดาวน์เพื่อระบุว่าหลักสูตรเสร็จสมบูรณ์แล้วหรือไม่ เลือก ALT+ลูกศรลง เลือก ใช่ หรือ ไม่ใช่ แล้วเลือก ENTER" sqref="F14"/>
    <dataValidation allowBlank="1" showInputMessage="1" showErrorMessage="1" prompt="ใส่ชื่อวิทยาลัยในเซลล์นี้" sqref="B1"/>
    <dataValidation allowBlank="1" showInputMessage="1" showErrorMessage="1" prompt="ใส่ชื่อปริญญาในเซลล์นี้" sqref="B3"/>
    <dataValidation allowBlank="1" showInputMessage="1" showErrorMessage="1" prompt="ปีสำหรับภาคเรียนนี้จะอัปเดตโดยอัตโนมัติโดยยึดตามข้อมูลที่ป้อนในเวิร์กชีตภาคเรียน F3" sqref="C3"/>
    <dataValidation allowBlank="1" showInputMessage="1" showErrorMessage="1" prompt="แถบข้อมูลแสดง GPA ปัจจุบันจาก 4.0" sqref="B5"/>
    <dataValidation allowBlank="1" showInputMessage="1" showErrorMessage="1" prompt="แถบข้อมูลแสดงเปอร์เซ็นต์ของหลักสูตรโดยรวมที่เสร็จสมบูรณ์แล้ว" sqref="D5"/>
    <dataValidation allowBlank="1" showInputMessage="1" showErrorMessage="1" prompt="ข้อกำหนดการสำเร็จการศึกษาระดับวิทยาลัยหลักสี่ข้อจะแสดงอยู่ในเซลล์ B8 - B11" sqref="B7"/>
    <dataValidation allowBlank="1" showInputMessage="1" showErrorMessage="1" prompt="จำนวนหน่วยกิตรวมสำหรับสำเร็จการศึกษาระดับวิทยาลัยจะถูกอัปเดตโดยอัตโนมัติในเซลล์ C8 - C11 ผลรวมของหน่วยกิตรวมจะถูกคำนวณโดยอัตโนมัติใน C12" sqref="C7"/>
    <dataValidation allowBlank="1" showInputMessage="1" showErrorMessage="1" prompt="จำนวนหน่วยกิตที่ได้รับจะถูกคำนวณในเซลล์ D8 - D11 โดยอัตโนมัติ ผลรวมของหน่วยกิตที่ได้รับจะถูกคำนวณโดยอัตโนมัติใน D12" sqref="D7"/>
    <dataValidation allowBlank="1" showInputMessage="1" showErrorMessage="1" prompt="หน่วยกิตที่เหลือที่จำเป็นเพื่อให้ตรงตามข้อกำหนดทั้งหมดจะถูกอัปเดตโดยอัตโนมัติในเซลล์ E8 - E11 ผลรวมของหน่วยกิตที่จำเป็นจะถูกคำนวณโดยอัตโนมัติใน E12" sqref="E7"/>
    <dataValidation allowBlank="1" showInputMessage="1" showErrorMessage="1" prompt="ใส่ชื่อเรื่องหลักสูตรในคอลัมน์นี้" sqref="B14"/>
    <dataValidation allowBlank="1" showInputMessage="1" showErrorMessage="1" prompt="ใส่รหัสหลักสูตรในคอลัมน์นี้" sqref="C14"/>
    <dataValidation allowBlank="1" showInputMessage="1" showErrorMessage="1" prompt="ใส่ข้อกำหนดในคอลัมน์นี้" sqref="D14"/>
    <dataValidation allowBlank="1" showInputMessage="1" showErrorMessage="1" prompt="ใส่จำนวนหน่วยกิตของแต่ละหลักสูตรในคอลัมน์นี้" sqref="E14"/>
    <dataValidation allowBlank="1" showInputMessage="1" showErrorMessage="1" prompt="สำหรับหลักสูตรที่เสร็จสมบูรณ์แล้ว ให้ใส่เกรดที่ได้รับสำหรับหลักสูตรในคอลัมน์นี้" sqref="G14"/>
    <dataValidation allowBlank="1" showInputMessage="1" showErrorMessage="1" prompt="ใส่ภาคเรียนที่เรียนหลักสูตรในคอลัมน์นี้" sqref="H14"/>
    <dataValidation allowBlank="1" showInputMessage="1" showErrorMessage="1" prompt="เวิร์กชีตหน่วยกิตมีแถบข้อมูล 2 แถบที่แสดงความคืบหน้าโดยรวม และส่วนสำหรับข้อบังคับที่คำนวณหน่วยกิตที่ได้รับทั้งหมดและหน่วยกิตที่จำเป็นโดยอัตโนมัติ นอกจากนี้ ยังมีตารางหลักสูตรสำหรับจัดเก็บข้อมูลหลักสูตรในภาคเรียน" sqref="A1"/>
    <dataValidation allowBlank="1" showInputMessage="1" showErrorMessage="1" prompt="GPA ปัจจุบันจะถูกคำนวณโดยอัตโนมัติ" sqref="C5"/>
    <dataValidation allowBlank="1" showInputMessage="1" showErrorMessage="1" prompt="ความคืบหน้าโดยรวมจะถูกคำนวณโดยอัตโนมัติ" sqref="E5"/>
    <dataValidation type="list" allowBlank="1" showErrorMessage="1" error="เลือก ใช่ หรือ ไม่ใช่ จากรายการที่มีให้ ลองอีกครั้ง แล้ว ALT+ลูกศรลง แล้ว ENTER เพื่อเลือกค่า ยกเลิก เพื่อออกจากเซลล์" sqref="F15:F17">
      <formula1>"ใช่,ไม่ใช่"</formula1>
    </dataValidation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B5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D15"/>
  <sheetViews>
    <sheetView showGridLines="0" zoomScaleNormal="100" workbookViewId="0"/>
  </sheetViews>
  <sheetFormatPr defaultColWidth="9" defaultRowHeight="33" customHeight="1" x14ac:dyDescent="0.2"/>
  <cols>
    <col min="1" max="1" width="2.625" style="6" customWidth="1"/>
    <col min="2" max="2" width="35.625" style="6" customWidth="1"/>
    <col min="3" max="4" width="30.625" style="6" customWidth="1"/>
    <col min="5" max="16384" width="9" style="6"/>
  </cols>
  <sheetData>
    <row r="1" spans="2:4" s="1" customFormat="1" ht="24.95" customHeight="1" x14ac:dyDescent="0.3">
      <c r="B1" s="1" t="str">
        <f>วิทยาลัย</f>
        <v>วิทยาลัย</v>
      </c>
    </row>
    <row r="2" spans="2:4" s="2" customFormat="1" ht="39.950000000000003" customHeight="1" x14ac:dyDescent="0.5">
      <c r="B2" s="2" t="s">
        <v>45</v>
      </c>
    </row>
    <row r="3" spans="2:4" ht="39.950000000000003" customHeight="1" x14ac:dyDescent="0.6">
      <c r="B3" s="13" t="s">
        <v>46</v>
      </c>
      <c r="C3" s="5" t="str">
        <f xml:space="preserve"> ปี</f>
        <v>ปี</v>
      </c>
    </row>
    <row r="4" spans="2:4" ht="15" x14ac:dyDescent="0.25">
      <c r="B4" s="4" t="s">
        <v>47</v>
      </c>
    </row>
    <row r="5" spans="2:4" ht="29.25" x14ac:dyDescent="0.2">
      <c r="B5" s="22">
        <f>ค่าใช้จ่ายสุทธิต่อเดือน/รายรับสุทธิต่อเดือน</f>
        <v>0.74545454545454548</v>
      </c>
    </row>
    <row r="6" spans="2:4" ht="25.5" customHeight="1" x14ac:dyDescent="0.25">
      <c r="B6" s="31">
        <f>B5</f>
        <v>0.74545454545454548</v>
      </c>
      <c r="C6" s="31"/>
    </row>
    <row r="7" spans="2:4" ht="30" customHeight="1" x14ac:dyDescent="0.25">
      <c r="B7" s="4" t="s">
        <v>48</v>
      </c>
      <c r="C7" s="4" t="s">
        <v>56</v>
      </c>
      <c r="D7" s="4" t="s">
        <v>58</v>
      </c>
    </row>
    <row r="8" spans="2:4" ht="29.25" x14ac:dyDescent="0.2">
      <c r="B8" s="23">
        <f>C10</f>
        <v>2750</v>
      </c>
      <c r="C8" s="24">
        <f>ค่าใช้จ่ายสุทธิต่อเดือน!C4+ค่าใช้จ่ายทั้งภาคเรียน!D4</f>
        <v>2050</v>
      </c>
      <c r="D8" s="23">
        <f>รายรับสุทธิต่อเดือน-ค่าใช้จ่ายสุทธิต่อเดือน</f>
        <v>700</v>
      </c>
    </row>
    <row r="9" spans="2:4" ht="15" x14ac:dyDescent="0.25">
      <c r="B9" s="14" t="s">
        <v>49</v>
      </c>
      <c r="C9" s="9">
        <v>4</v>
      </c>
    </row>
    <row r="10" spans="2:4" ht="30" customHeight="1" x14ac:dyDescent="0.25">
      <c r="B10" s="4" t="s">
        <v>50</v>
      </c>
      <c r="C10" s="25">
        <f>SUM(รายรับรายเดือน[จำนวน])</f>
        <v>2750</v>
      </c>
    </row>
    <row r="11" spans="2:4" ht="30" customHeight="1" x14ac:dyDescent="0.25">
      <c r="B11" s="12" t="s">
        <v>51</v>
      </c>
      <c r="C11" s="26" t="s">
        <v>57</v>
      </c>
    </row>
    <row r="12" spans="2:4" ht="33" customHeight="1" x14ac:dyDescent="0.2">
      <c r="B12" s="12" t="s">
        <v>52</v>
      </c>
      <c r="C12" s="27">
        <v>1500</v>
      </c>
    </row>
    <row r="13" spans="2:4" ht="33" customHeight="1" x14ac:dyDescent="0.2">
      <c r="B13" s="12" t="s">
        <v>53</v>
      </c>
      <c r="C13" s="27">
        <v>500</v>
      </c>
    </row>
    <row r="14" spans="2:4" ht="33" customHeight="1" x14ac:dyDescent="0.2">
      <c r="B14" s="12" t="s">
        <v>54</v>
      </c>
      <c r="C14" s="27">
        <v>500</v>
      </c>
    </row>
    <row r="15" spans="2:4" ht="33" customHeight="1" x14ac:dyDescent="0.2">
      <c r="B15" s="12" t="s">
        <v>55</v>
      </c>
      <c r="C15" s="27">
        <v>250</v>
      </c>
    </row>
  </sheetData>
  <mergeCells count="1">
    <mergeCell ref="B6:C6"/>
  </mergeCells>
  <conditionalFormatting sqref="B6">
    <cfRule type="dataBar" priority="1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dataValidations count="12">
    <dataValidation allowBlank="1" showInputMessage="1" showErrorMessage="1" prompt="ชื่อวิทยาลัยจะอัปเดตโดยอัตโนมัติจากชื่อบนเวิร์กชีตหน่วยกิตเซลล์ B1" sqref="B1"/>
    <dataValidation allowBlank="1" showInputMessage="1" showErrorMessage="1" prompt="ปีสำหรับภาคเรียนนี้จะอัปเดตโดยอัตโนมัติโดยยึดตามข้อมูลที่ป้อนในเวิร์กชีตภาคเรียน F3" sqref="C3"/>
    <dataValidation allowBlank="1" showInputMessage="1" showErrorMessage="1" prompt="เปอร์เซ็นต์ของรายรับที่ใช้จะถูกคำนวณเป็นเปอร์เซ็นต์ในเซลล์นี้โดยอัตโนมัติ" sqref="B5"/>
    <dataValidation allowBlank="1" showInputMessage="1" showErrorMessage="1" prompt="แถบข้อมูลที่สร้างขึ้นโดยอัตโนมัติโดยยึดตามเปอร์เซ็นต์ของรายรับที่ใช้ในเซลล์ B5" sqref="B6:C6"/>
    <dataValidation allowBlank="1" showInputMessage="1" showErrorMessage="1" prompt="ยอดรวมรายรับรายเดือนสุทธิจะถูกสร้างขึ้นจากตารางรายรับรายเดือนโดยอัตโนมัติ" sqref="B8"/>
    <dataValidation allowBlank="1" showInputMessage="1" showErrorMessage="1" prompt="ค่าใช้จ่ายรายเดือนสุทธิจะถูกคำนวณโดยอัตโนมัติจากเวิร์กชีตค่าใช้จ่ายรายเดือนสุทธิ" sqref="C8"/>
    <dataValidation allowBlank="1" showInputMessage="1" showErrorMessage="1" prompt="ยอดเงินสดคงเหลือจะถูกคำนวณโดยอัตโนมัติตามรายรับสุทธิต่อเดือนและค่าใช้จ่ายสุทธิต่อเดือน" sqref="D8"/>
    <dataValidation allowBlank="1" showInputMessage="1" showErrorMessage="1" prompt="ผลรวมของรายรับรายเดือน ซึ่งจะถูกคำนวณโดยอัตโนมัติจากข้อมูลตารางรายรับรายเดือน" sqref="C10"/>
    <dataValidation allowBlank="1" showInputMessage="1" showErrorMessage="1" prompt="ใส่รายการรายรับรายเดือนในคอลัมน์นี้" sqref="B11"/>
    <dataValidation allowBlank="1" showInputMessage="1" showErrorMessage="1" prompt="ใส่จำนวนค่าใช้จ่ายของแต่ละรายการรายจ่ายรายเดือนในคอลัมน์นี้" sqref="C11"/>
    <dataValidation allowBlank="1" showInputMessage="1" showErrorMessage="1" prompt="จำนวนเดือนในภาคเรียน จะใช้สำหรับการคำนวณค่าใช้จ่ายรายเดือนของภาคเรียนในเวิร์กชีตค่าใช้จ่ายทั้งภาคเรียน" sqref="C9"/>
    <dataValidation allowBlank="1" showInputMessage="1" showErrorMessage="1" prompt="เวิร์กชีตงบประมาณจะสรุปข้อมูลเกี่ยวกับจำนวนกระแสเงินสดที่เหลือหลังจากคำนวณรายได้และค่าใช้จ่ายทั้งหมดแล้ว ซึ่งรวมถึงค่าใช้จ่ายทั้งภาคเรียน มีแถบข้อมูลที่แสดงเปอร์เซ็นต์ของรายรับที่ใช้และตารางสำหรับการติดตามรายรับรายเดือน" sqref="A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5"/>
  <sheetViews>
    <sheetView showGridLines="0" zoomScaleNormal="100" workbookViewId="0"/>
  </sheetViews>
  <sheetFormatPr defaultColWidth="9" defaultRowHeight="33" customHeight="1" x14ac:dyDescent="0.2"/>
  <cols>
    <col min="1" max="1" width="2.625" style="6" customWidth="1"/>
    <col min="2" max="2" width="35.625" style="6" customWidth="1"/>
    <col min="3" max="3" width="30.625" style="6" customWidth="1"/>
    <col min="4" max="4" width="8.875" style="6" customWidth="1"/>
    <col min="5" max="5" width="30.5" style="6" customWidth="1"/>
    <col min="6" max="6" width="16.75" style="6" customWidth="1"/>
    <col min="7" max="7" width="8.875" style="6" customWidth="1"/>
    <col min="8" max="8" width="2.625" style="6" customWidth="1"/>
    <col min="9" max="16384" width="9" style="6"/>
  </cols>
  <sheetData>
    <row r="1" spans="2:3" s="1" customFormat="1" ht="24.95" customHeight="1" x14ac:dyDescent="0.3">
      <c r="B1" s="1" t="str">
        <f>วิทยาลัย</f>
        <v>วิทยาลัย</v>
      </c>
    </row>
    <row r="2" spans="2:3" s="2" customFormat="1" ht="39.950000000000003" customHeight="1" x14ac:dyDescent="0.5">
      <c r="B2" s="2" t="s">
        <v>45</v>
      </c>
    </row>
    <row r="3" spans="2:3" ht="39.950000000000003" customHeight="1" x14ac:dyDescent="0.6">
      <c r="B3" s="13" t="s">
        <v>59</v>
      </c>
      <c r="C3" s="5" t="str">
        <f xml:space="preserve"> ปี</f>
        <v>ปี</v>
      </c>
    </row>
    <row r="4" spans="2:3" ht="30" customHeight="1" x14ac:dyDescent="0.25">
      <c r="B4" s="4" t="s">
        <v>60</v>
      </c>
      <c r="C4" s="25">
        <f>SUM(รายจ่ายรายเดือน[จำนวน])</f>
        <v>1675</v>
      </c>
    </row>
    <row r="5" spans="2:3" ht="30" customHeight="1" x14ac:dyDescent="0.25">
      <c r="B5" s="6" t="s">
        <v>51</v>
      </c>
      <c r="C5" s="28" t="s">
        <v>57</v>
      </c>
    </row>
    <row r="6" spans="2:3" ht="33" customHeight="1" x14ac:dyDescent="0.2">
      <c r="B6" s="6" t="s">
        <v>61</v>
      </c>
      <c r="C6" s="29">
        <v>300</v>
      </c>
    </row>
    <row r="7" spans="2:3" ht="33" customHeight="1" x14ac:dyDescent="0.2">
      <c r="B7" s="6" t="s">
        <v>62</v>
      </c>
      <c r="C7" s="29">
        <v>50</v>
      </c>
    </row>
    <row r="8" spans="2:3" ht="33" customHeight="1" x14ac:dyDescent="0.2">
      <c r="B8" s="6" t="s">
        <v>63</v>
      </c>
      <c r="C8" s="29">
        <v>75</v>
      </c>
    </row>
    <row r="9" spans="2:3" ht="33" customHeight="1" x14ac:dyDescent="0.2">
      <c r="B9" s="6" t="s">
        <v>64</v>
      </c>
      <c r="C9" s="29">
        <v>250</v>
      </c>
    </row>
    <row r="10" spans="2:3" ht="33" customHeight="1" x14ac:dyDescent="0.2">
      <c r="B10" s="6" t="s">
        <v>65</v>
      </c>
      <c r="C10" s="29">
        <v>50</v>
      </c>
    </row>
    <row r="11" spans="2:3" ht="33" customHeight="1" x14ac:dyDescent="0.2">
      <c r="B11" s="6" t="s">
        <v>66</v>
      </c>
      <c r="C11" s="29">
        <v>500</v>
      </c>
    </row>
    <row r="12" spans="2:3" ht="33" customHeight="1" x14ac:dyDescent="0.2">
      <c r="B12" s="6" t="s">
        <v>67</v>
      </c>
      <c r="C12" s="29">
        <v>275</v>
      </c>
    </row>
    <row r="13" spans="2:3" ht="33" customHeight="1" x14ac:dyDescent="0.2">
      <c r="B13" s="6" t="s">
        <v>68</v>
      </c>
      <c r="C13" s="29">
        <v>125</v>
      </c>
    </row>
    <row r="14" spans="2:3" ht="33" customHeight="1" x14ac:dyDescent="0.2">
      <c r="B14" s="6" t="s">
        <v>69</v>
      </c>
      <c r="C14" s="29">
        <v>50</v>
      </c>
    </row>
    <row r="15" spans="2:3" ht="33" customHeight="1" x14ac:dyDescent="0.2">
      <c r="B15" s="6" t="s">
        <v>70</v>
      </c>
      <c r="C15" s="29">
        <v>0</v>
      </c>
    </row>
  </sheetData>
  <dataValidations count="6">
    <dataValidation allowBlank="1" showInputMessage="1" showErrorMessage="1" prompt="ปีสำหรับภาคเรียนนี้จะอัปเดตโดยอัตโนมัติโดยยึดตามข้อมูลที่ป้อนในเวิร์กชีตภาคเรียน F3" sqref="C3"/>
    <dataValidation allowBlank="1" showInputMessage="1" showErrorMessage="1" prompt="ใส่รายการค่าใช้จ่ายรายเดือนในคอลัมน์นี้" sqref="B5"/>
    <dataValidation allowBlank="1" showInputMessage="1" showErrorMessage="1" prompt="ใส่จำนวนค่าใช้จ่ายของแต่ละรายการค่าใช้จ่ายรายเดือนในคอลัมน์นี้" sqref="C5"/>
    <dataValidation allowBlank="1" showInputMessage="1" showErrorMessage="1" prompt="ผลรวมของค่าใช้จ่ายรายเดือน ที่คำนวณโดยอัตโนมัติจากข้อมูลในตารางค่าใช้จ่ายรายเดือน" sqref="C4"/>
    <dataValidation allowBlank="1" showInputMessage="1" showErrorMessage="1" prompt="เวิร์กชีตค่าใช้จ่ายรายเดือนจะติดตามค่าใช้จ่ายรายเดือน" sqref="A1"/>
    <dataValidation allowBlank="1" showInputMessage="1" showErrorMessage="1" prompt="ชื่อวิทยาลัยจะอัปเดตโดยอัตโนมัติจากชื่อบนเวิร์กชีตหน่วยกิตเซลล์ B1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D11"/>
  <sheetViews>
    <sheetView showGridLines="0" zoomScaleNormal="100" workbookViewId="0"/>
  </sheetViews>
  <sheetFormatPr defaultColWidth="9" defaultRowHeight="33" customHeight="1" x14ac:dyDescent="0.2"/>
  <cols>
    <col min="1" max="1" width="2.625" style="6" customWidth="1"/>
    <col min="2" max="2" width="35.625" style="6" customWidth="1"/>
    <col min="3" max="3" width="30.625" style="6" customWidth="1"/>
    <col min="4" max="4" width="15.625" style="6" customWidth="1"/>
    <col min="5" max="5" width="2.625" style="6" customWidth="1"/>
    <col min="6" max="6" width="12.25" style="6" customWidth="1"/>
    <col min="7" max="7" width="15.625" style="6" customWidth="1"/>
    <col min="8" max="8" width="3.5" style="6" customWidth="1"/>
    <col min="9" max="16384" width="9" style="6"/>
  </cols>
  <sheetData>
    <row r="1" spans="2:4" s="1" customFormat="1" ht="24.95" customHeight="1" x14ac:dyDescent="0.3">
      <c r="B1" s="1" t="str">
        <f>วิทยาลัย</f>
        <v>วิทยาลัย</v>
      </c>
    </row>
    <row r="2" spans="2:4" s="2" customFormat="1" ht="39.950000000000003" customHeight="1" x14ac:dyDescent="0.5">
      <c r="B2" s="2" t="s">
        <v>45</v>
      </c>
    </row>
    <row r="3" spans="2:4" ht="39.950000000000003" customHeight="1" x14ac:dyDescent="0.6">
      <c r="B3" s="13" t="s">
        <v>71</v>
      </c>
      <c r="C3" s="5" t="str">
        <f xml:space="preserve"> ปี</f>
        <v>ปี</v>
      </c>
    </row>
    <row r="4" spans="2:4" ht="30" customHeight="1" x14ac:dyDescent="0.25">
      <c r="B4" s="4" t="s">
        <v>72</v>
      </c>
      <c r="C4" s="25">
        <f>SUM(ค่าใข้จ่ายทั้งภาคเรียน[จำนวน])</f>
        <v>1500</v>
      </c>
      <c r="D4" s="25">
        <f>SUM(ค่าใข้จ่ายทั้งภาคเรียน[ต่อเดือน])</f>
        <v>375</v>
      </c>
    </row>
    <row r="5" spans="2:4" ht="30" customHeight="1" x14ac:dyDescent="0.25">
      <c r="B5" s="6" t="s">
        <v>51</v>
      </c>
      <c r="C5" s="28" t="s">
        <v>57</v>
      </c>
      <c r="D5" s="28" t="s">
        <v>79</v>
      </c>
    </row>
    <row r="6" spans="2:4" ht="33" customHeight="1" x14ac:dyDescent="0.2">
      <c r="B6" s="6" t="s">
        <v>73</v>
      </c>
      <c r="C6" s="29">
        <v>750</v>
      </c>
      <c r="D6" s="29">
        <f>ค่าใข้จ่ายทั้งภาคเรียน[[#This Row],[จำนวน]]/จำนวนเดือนของภาคเรียน</f>
        <v>187.5</v>
      </c>
    </row>
    <row r="7" spans="2:4" ht="33" customHeight="1" x14ac:dyDescent="0.2">
      <c r="B7" s="6" t="s">
        <v>74</v>
      </c>
      <c r="C7" s="29">
        <v>250</v>
      </c>
      <c r="D7" s="29">
        <f>ค่าใข้จ่ายทั้งภาคเรียน[[#This Row],[จำนวน]]/จำนวนเดือนของภาคเรียน</f>
        <v>62.5</v>
      </c>
    </row>
    <row r="8" spans="2:4" ht="33" customHeight="1" x14ac:dyDescent="0.2">
      <c r="B8" s="6" t="s">
        <v>75</v>
      </c>
      <c r="C8" s="29">
        <v>500</v>
      </c>
      <c r="D8" s="29">
        <f>ค่าใข้จ่ายทั้งภาคเรียน[[#This Row],[จำนวน]]/จำนวนเดือนของภาคเรียน</f>
        <v>125</v>
      </c>
    </row>
    <row r="9" spans="2:4" ht="33" customHeight="1" x14ac:dyDescent="0.2">
      <c r="B9" s="6" t="s">
        <v>76</v>
      </c>
      <c r="C9" s="29">
        <v>0</v>
      </c>
      <c r="D9" s="29">
        <f>ค่าใข้จ่ายทั้งภาคเรียน[[#This Row],[จำนวน]]/จำนวนเดือนของภาคเรียน</f>
        <v>0</v>
      </c>
    </row>
    <row r="10" spans="2:4" ht="33" customHeight="1" x14ac:dyDescent="0.2">
      <c r="B10" s="6" t="s">
        <v>77</v>
      </c>
      <c r="C10" s="29">
        <v>0</v>
      </c>
      <c r="D10" s="29">
        <f>ค่าใข้จ่ายทั้งภาคเรียน[[#This Row],[จำนวน]]/จำนวนเดือนของภาคเรียน</f>
        <v>0</v>
      </c>
    </row>
    <row r="11" spans="2:4" ht="33" customHeight="1" x14ac:dyDescent="0.2">
      <c r="B11" s="6" t="s">
        <v>78</v>
      </c>
      <c r="C11" s="29">
        <v>0</v>
      </c>
      <c r="D11" s="29">
        <f>ค่าใข้จ่ายทั้งภาคเรียน[[#This Row],[จำนวน]]/จำนวนเดือนของภาคเรียน</f>
        <v>0</v>
      </c>
    </row>
  </sheetData>
  <dataValidations count="8">
    <dataValidation allowBlank="1" showInputMessage="1" showErrorMessage="1" prompt="ปีสำหรับภาคเรียนนี้จะอัปเดตโดยอัตโนมัติโดยยึดตามข้อมูลที่ป้อนในเวิร์กชีตภาคเรียน F3" sqref="C3"/>
    <dataValidation allowBlank="1" showInputMessage="1" showErrorMessage="1" prompt="ใส่รายการรายจ่ายทั้งภาคเรียนในคอลัมน์นี้" sqref="B5"/>
    <dataValidation allowBlank="1" showInputMessage="1" showErrorMessage="1" prompt="ใส่จำนวนเงินของค่าใช้จ่ายแต่ละรายการรายจ่ายทั้งภาคเรียนในคอลัมน์นี้" sqref="C5"/>
    <dataValidation allowBlank="1" showInputMessage="1" showErrorMessage="1" prompt="ค่าใช้จ่ายต่อเดือนของภาคเรียนจะถูกคำนวณโดยอัตโนมัติโดยใช้จำนวนค่าใช้จ่ายทั้งภาคเรียนและจำนวนของเดือนในภาคเรียนจากเวิร์กชีตงบประมาณเซลล์ C9" sqref="D5"/>
    <dataValidation allowBlank="1" showInputMessage="1" showErrorMessage="1" prompt="ผลรวมของค่าใช้จ่ายทั้งภาคเรียนสุทธิ ที่คำนวณโดยอัตโนมัติจากข้อมูลในตารางค่าใช้จ่ายทั้งภาคเรียน" sqref="C4"/>
    <dataValidation allowBlank="1" showInputMessage="1" showErrorMessage="1" prompt="การประมาณค่าใช้จ่ายต่อเดือนของทั้งภาคเรียน ที่คำนวณโดยอัตโนมัติจากข้อมูลในตารางค่าใช้จ่ายทั้งภาคเรียน" sqref="D4"/>
    <dataValidation allowBlank="1" showInputMessage="1" showErrorMessage="1" prompt="เวิร์กชีตค่าใช้จ่ายทั้งภาคเรียนจะติดตามค่าใช้จ่ายทั้งภาคเรียนและคำนวณยอดรวมรายเดือนตามจำนวนของเดือนในภาคเรียนที่ใส่ในเวิร์กชีตงบประมาณ" sqref="A1"/>
    <dataValidation allowBlank="1" showInputMessage="1" showErrorMessage="1" prompt="ชื่อวิทยาลัยจะอัปเดตโดยอัตโนมัติจากชื่อบนเวิร์กชีตหน่วยกิตเซลล์ B1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B1:G7"/>
  <sheetViews>
    <sheetView showGridLines="0" zoomScaleNormal="100" workbookViewId="0"/>
  </sheetViews>
  <sheetFormatPr defaultColWidth="9" defaultRowHeight="33" customHeight="1" x14ac:dyDescent="0.2"/>
  <cols>
    <col min="1" max="1" width="2.625" style="6" customWidth="1"/>
    <col min="2" max="2" width="35.625" style="6" customWidth="1"/>
    <col min="3" max="5" width="30.625" style="6" customWidth="1"/>
    <col min="6" max="6" width="25.625" style="6" customWidth="1"/>
    <col min="7" max="7" width="55.625" style="6" customWidth="1"/>
    <col min="8" max="8" width="2.625" style="6" customWidth="1"/>
    <col min="9" max="16384" width="9" style="6"/>
  </cols>
  <sheetData>
    <row r="1" spans="2:7" s="1" customFormat="1" ht="24.95" customHeight="1" x14ac:dyDescent="0.3">
      <c r="B1" s="1" t="str">
        <f>วิทยาลัย</f>
        <v>วิทยาลัย</v>
      </c>
    </row>
    <row r="2" spans="2:7" s="2" customFormat="1" ht="39.950000000000003" customHeight="1" x14ac:dyDescent="0.5">
      <c r="B2" s="2" t="s">
        <v>80</v>
      </c>
    </row>
    <row r="3" spans="2:7" ht="39.950000000000003" customHeight="1" x14ac:dyDescent="0.2">
      <c r="B3" s="13" t="s">
        <v>81</v>
      </c>
    </row>
    <row r="4" spans="2:7" ht="30" customHeight="1" x14ac:dyDescent="0.2">
      <c r="B4" s="12" t="s">
        <v>82</v>
      </c>
      <c r="C4" s="12" t="s">
        <v>84</v>
      </c>
      <c r="D4" s="12" t="s">
        <v>28</v>
      </c>
      <c r="E4" s="12" t="s">
        <v>85</v>
      </c>
      <c r="F4" s="12" t="s">
        <v>87</v>
      </c>
      <c r="G4" s="12" t="s">
        <v>88</v>
      </c>
    </row>
    <row r="5" spans="2:7" ht="33" customHeight="1" x14ac:dyDescent="0.2">
      <c r="B5" s="12" t="s">
        <v>83</v>
      </c>
      <c r="C5" s="12" t="s">
        <v>84</v>
      </c>
      <c r="D5" s="12" t="s">
        <v>28</v>
      </c>
      <c r="E5" s="12" t="s">
        <v>86</v>
      </c>
      <c r="F5" s="12" t="s">
        <v>35</v>
      </c>
      <c r="G5" s="12"/>
    </row>
    <row r="6" spans="2:7" ht="33" customHeight="1" x14ac:dyDescent="0.2">
      <c r="B6" s="12" t="s">
        <v>83</v>
      </c>
      <c r="C6" s="12" t="s">
        <v>84</v>
      </c>
      <c r="D6" s="12" t="s">
        <v>28</v>
      </c>
      <c r="E6" s="12" t="s">
        <v>86</v>
      </c>
      <c r="F6" s="12" t="s">
        <v>35</v>
      </c>
      <c r="G6" s="12"/>
    </row>
    <row r="7" spans="2:7" ht="33" customHeight="1" x14ac:dyDescent="0.2">
      <c r="B7" s="12" t="s">
        <v>83</v>
      </c>
      <c r="C7" s="12" t="s">
        <v>84</v>
      </c>
      <c r="D7" s="12" t="s">
        <v>28</v>
      </c>
      <c r="E7" s="12" t="s">
        <v>86</v>
      </c>
      <c r="F7" s="12" t="s">
        <v>35</v>
      </c>
      <c r="G7" s="12"/>
    </row>
  </sheetData>
  <dataValidations count="8">
    <dataValidation allowBlank="1" showInputMessage="1" showErrorMessage="1" prompt="เวิร์กชีตหนังสือจะติดตามหนังสือที่จำเป็นกับหลักสูตรของภาคเรียน" sqref="A1"/>
    <dataValidation allowBlank="1" showInputMessage="1" showErrorMessage="1" prompt="ชื่อวิทยาลัยจะอัปเดตโดยอัตโนมัติจากชื่อบนเวิร์กชีตหน่วยกิตเซลล์ B1" sqref="B1"/>
    <dataValidation allowBlank="1" showInputMessage="1" showErrorMessage="1" prompt="ใส่ชื่อเรื่องสำหรับหนังสือในเซลล์นี้" sqref="B4"/>
    <dataValidation allowBlank="1" showInputMessage="1" showErrorMessage="1" prompt="ใส่ผู้เขียนสำหรับหนังสือในเซลล์นี้" sqref="C4"/>
    <dataValidation allowBlank="1" showInputMessage="1" showErrorMessage="1" prompt="ใส่ชื่อของหลักสูตรที่ใช้หนังสือในคอลัมน์นี้" sqref="D4"/>
    <dataValidation allowBlank="1" showInputMessage="1" showErrorMessage="1" prompt="ใส่ข้อมูลสถานที่ที่จะซื้อหนังสือในคอลัมน์นี้" sqref="E4"/>
    <dataValidation allowBlank="1" showInputMessage="1" showErrorMessage="1" prompt="ใส่หมายเลข ISBN ในคอลัมน์นี้" sqref="F4"/>
    <dataValidation allowBlank="1" showInputMessage="1" showErrorMessage="1" prompt="ใส่บันทึกย่อที่เกี่ยวข้องกับหนังสือในคอลัมน์นี้" sqref="G4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21</vt:i4>
      </vt:variant>
    </vt:vector>
  </HeadingPairs>
  <TitlesOfParts>
    <vt:vector size="27" baseType="lpstr">
      <vt:lpstr>ภาคเรียน</vt:lpstr>
      <vt:lpstr>หน่วยกิต</vt:lpstr>
      <vt:lpstr>งบประมาณ</vt:lpstr>
      <vt:lpstr>ค่าใช้จ่ายสุทธิต่อเดือน</vt:lpstr>
      <vt:lpstr>ค่าใช้จ่ายทั้งภาคเรียน</vt:lpstr>
      <vt:lpstr>หนังสือ</vt:lpstr>
      <vt:lpstr>ค่าใช้จ่ายทั้งภาคเรียน!Print_Titles</vt:lpstr>
      <vt:lpstr>ค่าใช้จ่ายสุทธิต่อเดือน!Print_Titles</vt:lpstr>
      <vt:lpstr>งบประมาณ!Print_Titles</vt:lpstr>
      <vt:lpstr>ภาคเรียน!Print_Titles</vt:lpstr>
      <vt:lpstr>หน่วยกิต!Print_Titles</vt:lpstr>
      <vt:lpstr>หนังสือ!Print_Titles</vt:lpstr>
      <vt:lpstr>ข้อกำหนด</vt:lpstr>
      <vt:lpstr>คงเหลือ</vt:lpstr>
      <vt:lpstr>ค่าใช้จ่ายสุทธิต่อเดือน</vt:lpstr>
      <vt:lpstr>จำนวนเดือนของภาคเรียน</vt:lpstr>
      <vt:lpstr>ชื่อคอลัมน์1</vt:lpstr>
      <vt:lpstr>ชื่อคอลัมน์2</vt:lpstr>
      <vt:lpstr>ชื่อคอลัมน์3</vt:lpstr>
      <vt:lpstr>ชื่อคอลัมน์4</vt:lpstr>
      <vt:lpstr>ชื่อคอลัมน์5</vt:lpstr>
      <vt:lpstr>ชื่อคอลัมน์6</vt:lpstr>
      <vt:lpstr>ปี</vt:lpstr>
      <vt:lpstr>ระยะเวลา</vt:lpstr>
      <vt:lpstr>รายรับสุทธิต่อเดือน</vt:lpstr>
      <vt:lpstr>วิทยาลัย</vt:lpstr>
      <vt:lpstr>เวลาเริ่ม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2016-09-16T00:19:44Z</dcterms:created>
  <dcterms:modified xsi:type="dcterms:W3CDTF">2017-01-24T11:01:50Z</dcterms:modified>
</cp:coreProperties>
</file>