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h-TH\"/>
    </mc:Choice>
  </mc:AlternateContent>
  <bookViews>
    <workbookView xWindow="930" yWindow="0" windowWidth="24000" windowHeight="13635" xr2:uid="{00000000-000D-0000-FFFF-FFFF00000000}"/>
  </bookViews>
  <sheets>
    <sheet name="เริ่ม" sheetId="3" r:id="rId1"/>
    <sheet name="ความสามารถในการทำกำไรของลูกค้า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<sst xmlns="http://schemas.openxmlformats.org/spreadsheetml/2006/main" count="69" uniqueCount="52">
  <si>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เกี่ยวกับเทมเพลตนี้</t>
  </si>
  <si>
    <t>ใช้การวิเคราะห์ความสามารถในการทำกำไรของลูกค้าเพื่อติดตามกิจกรรมของลูกค้า ต้นทุนการขาย และต้นทุนอื่นๆ</t>
  </si>
  <si>
    <t>กรอกข้อมูล เช่น ชื่อบริษัทและวันที่ และรายละเอียดในตาราง</t>
  </si>
  <si>
    <t>ค่าในเซลล์ที่มีสูตรและตารางเมตริกสรุปจะคำนวณโดยอัตโนมัติและจะอัปเดตแผนภูมิ</t>
  </si>
  <si>
    <t xml:space="preserve">หมายเหตุ:  </t>
  </si>
  <si>
    <t>คำแนะนำเพิ่มเติมจะอยู่ในคอลัมน์ A ในเวิร์กชีตความสามารถในการทำกำไรของลูกค้า ข้อความนี้ได้ถูกซ่อนไว้โดยเจตนา เมื่อต้องการเอาข้อความออก ให้เลือกคอลัมน์ A แล้วเลือก ลบ เมื่อต้องการยกเลิกการซ่อนข้อความ ให้เลือกคอลัมน์ A แล้วเปลี่ยนสีฟอนต์</t>
  </si>
  <si>
    <t>เมื่อต้องการเรียนรู้เพิ่มเติมเกี่ยวกับตารางในเวิร์กชีตนี้ ให้กด SHIFT แล้วตามด้วย F10 ภายในตาราง เลือกตัวเลือก ตาราง จากนั้น เลือก ข้อความแสดงแทน</t>
  </si>
  <si>
    <t>สร้างการวิเคราะห์ความสามารถในการทำกำไรของลูกค้าในเวิร์กชีตนี้ คำแนะนำที่เป็นประโยชน์เกี่ยวกับวิธีใช้เวิร์กชีตนี้อยู่ในเซลล์ในคอลัมน์นี้ ใช้ลูกศรลงเพื่อเริ่มต้นใช้งาน</t>
  </si>
  <si>
    <t>ใส่ชื่อบริษัทในเซลล์ด้านขวา</t>
  </si>
  <si>
    <t>ชื่อของเวิร์กชีตนี้จะอยู่ในเซลล์ด้านขวา</t>
  </si>
  <si>
    <t>ใส่วันที่ลงในเซลล์ด้านขวา</t>
  </si>
  <si>
    <t>เคล็ดลับจะอยู่ในเซลล์ด้านขวา</t>
  </si>
  <si>
    <t>ใส่รายละเอียดในตารางกิจกรรมของลูกค้าโดยเริ่มจากเซลล์ด้านขวา คำแนะนำถัดไปอยู่ในเซลล์ A12</t>
  </si>
  <si>
    <t>ใส่รายละเอียดในตารางการวิเคราะห์ความสามารถในการทำกำไรโดยเริ่มจากเซลล์ด้านขวา คำแนะนำถัดไปอยู่ในเซลล์ A16</t>
  </si>
  <si>
    <t>ใส่รายละเอียดในตารางต้นทุนการขายโดยเริ่มจากเซลล์ด้านขวา คำแนะนำถัดไปอยู่ในเซลล์ A23</t>
  </si>
  <si>
    <t>ใส่รายละเอียดในตารางต้นทุนอื่นๆ โดยเริ่มจากเซลล์ด้านขวา คำแนะนำถัดไปอยู่ในเซลล์ A31</t>
  </si>
  <si>
    <t>ตารางเมตริกสรุปที่เริ่มจากเซลล์ด้านขวาจะอัปเดตโดยอัตโนมัติ คำแนะนำถัดไปอยู่ในเซลล์ A37</t>
  </si>
  <si>
    <t>แผนภูมิคอลัมน์แบบกลุ่มกำลังแสดงเมตริกสรุปต่อกลุ่มลูกค้าในเซลล์ด้านขวา</t>
  </si>
  <si>
    <t>ชื่อบริษัท</t>
  </si>
  <si>
    <t>การวิเคราะห์ความสามารถในการทำกำไรของลูกค้า</t>
  </si>
  <si>
    <t>วันที่</t>
  </si>
  <si>
    <t>เซลล์สีเทาจะคำนวณโดยอัตโนมัติ คุณไม่จำเป็นต้องป้อนข้อมูลในเซลล์เหล่านี้</t>
  </si>
  <si>
    <t>กิจกรรมของลูกค้า:</t>
  </si>
  <si>
    <t>จำนวนลูกค้าที่มีกิจกรรม—ช่วงแรก</t>
  </si>
  <si>
    <t>จำนวนลูกค้าที่เพิ่มขึ้น</t>
  </si>
  <si>
    <t>จำนวนลูกค้าที่ลดลง</t>
  </si>
  <si>
    <t>จำนวนลูกค้าที่มีกิจกรรม—ช่วงท้าย</t>
  </si>
  <si>
    <t>การวิเคราะห์ความสามารถในการทำกำไร:</t>
  </si>
  <si>
    <t>รายได้ต่อกลุ่ม</t>
  </si>
  <si>
    <t>น้ำหนัก</t>
  </si>
  <si>
    <t>ต้นทุนการขาย:</t>
  </si>
  <si>
    <t>ต้นทุนบริการและการสนับสนุนต่อเนื่อง</t>
  </si>
  <si>
    <t>ต้นทุนลูกค้าโดยตรงอื่นๆ</t>
  </si>
  <si>
    <t>ผลรวมต้นทุนการขาย</t>
  </si>
  <si>
    <t>อัตรากำไรขั้นต้น</t>
  </si>
  <si>
    <t>ต้นทุนอื่นๆ:</t>
  </si>
  <si>
    <t>การได้รับลูกค้า</t>
  </si>
  <si>
    <t>การตลาดของลูกค้า</t>
  </si>
  <si>
    <t>การสูญเสียลูกค้า</t>
  </si>
  <si>
    <t>ผลรวมค่าใช้จ่ายอื่นๆ ของลูกค้า</t>
  </si>
  <si>
    <t>กำไรของลูกค้าตามกลุ่ม</t>
  </si>
  <si>
    <t>เมตริกสรุป:</t>
  </si>
  <si>
    <t>ต้นทุนเฉลี่ยต่อลูกค้าที่ได้รับ</t>
  </si>
  <si>
    <t>ต้นทุนเฉลี่ยต่อลูกค้าที่สูญเสีย</t>
  </si>
  <si>
    <t>ต้นทุนการตลาดโดยเฉลี่ยต่อลูกค้าที่มีกิจกรรม</t>
  </si>
  <si>
    <t>กำไร (ขาดทุน) เฉลี่ยต่อลูกค้า</t>
  </si>
  <si>
    <t>แผนภูมิคอลัมน์แบบกลุ่มกำลังแสดงเมตริกสรุปกลุ่มลูกค้าในเซลล์นี้</t>
  </si>
  <si>
    <t>ชื่อกลุ่มที่ 1</t>
  </si>
  <si>
    <t>ชื่อกลุ่มที่ 2</t>
  </si>
  <si>
    <t>ชื่อกลุ่มที่ 3</t>
  </si>
  <si>
    <t>ผลรวม</t>
  </si>
  <si>
    <t>แนวโน้ม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</si>
</sst>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&quot;฿&quot;#,##0.00;[Red]\-&quot;฿&quot;#,##0.00"/>
    <numFmt numFmtId="42" formatCode="_-&quot;฿&quot;* #,##0_-;\-&quot;฿&quot;* #,##0_-;_-&quot;฿&quot;* &quot;-&quot;_-;_-@_-"/>
    <numFmt numFmtId="44" formatCode="_-&quot;฿&quot;* #,##0.00_-;\-&quot;฿&quot;* #,##0.00_-;_-&quot;฿&quot;* &quot;-&quot;??_-;_-@_-"/>
    <numFmt numFmtId="187" formatCode="_(* #,##0_);_(* \(#,##0\);_(* &quot;-&quot;_);_(@_)"/>
    <numFmt numFmtId="188" formatCode="_(* #,##0.00_);_(* \(#,##0.00\);_(* &quot;-&quot;??_);_(@_)"/>
    <numFmt numFmtId="189" formatCode="&quot;฿&quot;#,##0;[Red]&quot;฿&quot;#,##0"/>
    <numFmt numFmtId="190" formatCode="0_ ;[Red]\-0\ "/>
  </numFmts>
  <fonts count="30" x14ac:knownFonts="1">
    <font>
      <sz val="10"/>
      <color theme="1" tint="0.2499465926084170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0"/>
      <color theme="1" tint="0.2499465926084170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sz val="24"/>
      <color theme="1" tint="0.24994659260841701"/>
      <name val="Leelawadee"/>
      <family val="2"/>
    </font>
    <font>
      <sz val="20"/>
      <color theme="1" tint="0.24994659260841701"/>
      <name val="Leelawadee"/>
      <family val="2"/>
    </font>
    <font>
      <sz val="14"/>
      <color theme="1" tint="0.24994659260841701"/>
      <name val="Leelawadee"/>
      <family val="2"/>
    </font>
    <font>
      <b/>
      <sz val="10"/>
      <color theme="0" tint="-4.9989318521683403E-2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sz val="10"/>
      <color theme="1"/>
      <name val="Leelawadee"/>
      <family val="2"/>
    </font>
    <font>
      <b/>
      <sz val="11"/>
      <color rgb="FF3F3F3F"/>
      <name val="Leelawadee"/>
      <family val="2"/>
    </font>
    <font>
      <sz val="18"/>
      <color theme="3"/>
      <name val="Leelawadee"/>
      <family val="2"/>
    </font>
    <font>
      <b/>
      <sz val="11"/>
      <color theme="1"/>
      <name val="Leelawadee"/>
      <family val="2"/>
    </font>
    <font>
      <sz val="11"/>
      <color rgb="FFFF0000"/>
      <name val="Leelawadee"/>
      <family val="2"/>
    </font>
    <font>
      <b/>
      <sz val="16"/>
      <color theme="1" tint="0.249977111117893"/>
      <name val="Leelawadee"/>
      <family val="2"/>
    </font>
    <font>
      <sz val="11"/>
      <color theme="1" tint="0.24994659260841701"/>
      <name val="Leelawadee"/>
      <family val="2"/>
    </font>
    <font>
      <b/>
      <sz val="11"/>
      <color theme="1" tint="0.24994659260841701"/>
      <name val="Leelawadee"/>
      <family val="2"/>
    </font>
    <font>
      <sz val="10"/>
      <color theme="0"/>
      <name val="Leelawadee"/>
      <family val="2"/>
    </font>
    <font>
      <i/>
      <sz val="8"/>
      <color theme="1" tint="0.34998626667073579"/>
      <name val="Leelawadee"/>
      <family val="2"/>
    </font>
    <font>
      <b/>
      <sz val="14"/>
      <color theme="1"/>
      <name val="Leelawadee"/>
      <family val="2"/>
    </font>
    <font>
      <sz val="10"/>
      <color theme="0" tint="-4.9989318521683403E-2"/>
      <name val="Leelawadee"/>
      <family val="2"/>
    </font>
    <font>
      <i/>
      <sz val="10"/>
      <color theme="1"/>
      <name val="Leelawadee"/>
      <family val="2"/>
    </font>
    <font>
      <sz val="12"/>
      <color theme="1"/>
      <name val="Leelawadee"/>
      <family val="2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88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4" applyNumberFormat="0" applyAlignment="0" applyProtection="0"/>
    <xf numFmtId="0" fontId="17" fillId="11" borderId="5" applyNumberFormat="0" applyAlignment="0" applyProtection="0"/>
    <xf numFmtId="0" fontId="4" fillId="11" borderId="4" applyNumberFormat="0" applyAlignment="0" applyProtection="0"/>
    <xf numFmtId="0" fontId="14" fillId="0" borderId="6" applyNumberFormat="0" applyFill="0" applyAlignment="0" applyProtection="0"/>
    <xf numFmtId="0" fontId="5" fillId="12" borderId="7" applyNumberFormat="0" applyAlignment="0" applyProtection="0"/>
    <xf numFmtId="0" fontId="20" fillId="0" borderId="0" applyNumberFormat="0" applyFill="0" applyBorder="0" applyAlignment="0" applyProtection="0"/>
    <xf numFmtId="0" fontId="6" fillId="13" borderId="8" applyNumberFormat="0" applyFont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8">
    <xf numFmtId="0" fontId="0" fillId="0" borderId="0" xfId="0"/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indent="1"/>
    </xf>
    <xf numFmtId="189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7" fillId="5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90" fontId="16" fillId="0" borderId="1" xfId="0" applyNumberFormat="1" applyFont="1" applyBorder="1" applyAlignment="1">
      <alignment horizontal="right" vertical="center"/>
    </xf>
    <xf numFmtId="190" fontId="16" fillId="4" borderId="1" xfId="0" applyNumberFormat="1" applyFont="1" applyFill="1" applyBorder="1" applyAlignment="1">
      <alignment horizontal="right" vertical="center"/>
    </xf>
    <xf numFmtId="190" fontId="16" fillId="0" borderId="3" xfId="0" applyNumberFormat="1" applyFont="1" applyBorder="1" applyAlignment="1">
      <alignment horizontal="right" vertical="center"/>
    </xf>
    <xf numFmtId="190" fontId="16" fillId="4" borderId="3" xfId="0" applyNumberFormat="1" applyFont="1" applyFill="1" applyBorder="1" applyAlignment="1">
      <alignment horizontal="right" vertical="center"/>
    </xf>
    <xf numFmtId="8" fontId="16" fillId="0" borderId="1" xfId="0" applyNumberFormat="1" applyFont="1" applyBorder="1" applyAlignment="1">
      <alignment horizontal="right" vertical="center"/>
    </xf>
    <xf numFmtId="8" fontId="16" fillId="4" borderId="1" xfId="0" applyNumberFormat="1" applyFont="1" applyFill="1" applyBorder="1" applyAlignment="1">
      <alignment horizontal="right" vertical="center"/>
    </xf>
    <xf numFmtId="9" fontId="16" fillId="4" borderId="2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8" fontId="16" fillId="4" borderId="2" xfId="0" applyNumberFormat="1" applyFont="1" applyFill="1" applyBorder="1" applyAlignment="1">
      <alignment horizontal="right" vertical="center"/>
    </xf>
    <xf numFmtId="8" fontId="16" fillId="0" borderId="2" xfId="0" applyNumberFormat="1" applyFont="1" applyBorder="1" applyAlignment="1">
      <alignment horizontal="right" vertical="center"/>
    </xf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14" fontId="11" fillId="0" borderId="0" xfId="3" applyNumberFormat="1">
      <alignment horizontal="left" vertical="center"/>
    </xf>
    <xf numFmtId="0" fontId="11" fillId="0" borderId="0" xfId="3">
      <alignment horizontal="left" vertical="center"/>
    </xf>
    <xf numFmtId="0" fontId="12" fillId="5" borderId="0" xfId="4" applyFill="1">
      <alignment vertical="center"/>
    </xf>
    <xf numFmtId="0" fontId="16" fillId="0" borderId="0" xfId="0" applyFont="1" applyAlignment="1">
      <alignment horizontal="center"/>
    </xf>
  </cellXfs>
  <cellStyles count="47">
    <cellStyle name="20% - ส่วนที่ถูกเน้น1" xfId="24" builtinId="30" customBuiltin="1"/>
    <cellStyle name="20% - ส่วนที่ถูกเน้น2" xfId="28" builtinId="34" customBuiltin="1"/>
    <cellStyle name="20% - ส่วนที่ถูกเน้น3" xfId="32" builtinId="38" customBuiltin="1"/>
    <cellStyle name="20% - ส่วนที่ถูกเน้น4" xfId="36" builtinId="42" customBuiltin="1"/>
    <cellStyle name="20% - ส่วนที่ถูกเน้น5" xfId="40" builtinId="46" customBuiltin="1"/>
    <cellStyle name="20% - ส่วนที่ถูกเน้น6" xfId="44" builtinId="50" customBuiltin="1"/>
    <cellStyle name="40% - ส่วนที่ถูกเน้น1" xfId="25" builtinId="31" customBuiltin="1"/>
    <cellStyle name="40% - ส่วนที่ถูกเน้น2" xfId="29" builtinId="35" customBuiltin="1"/>
    <cellStyle name="40% - ส่วนที่ถูกเน้น3" xfId="33" builtinId="39" customBuiltin="1"/>
    <cellStyle name="40% - ส่วนที่ถูกเน้น4" xfId="37" builtinId="43" customBuiltin="1"/>
    <cellStyle name="40% - ส่วนที่ถูกเน้น5" xfId="41" builtinId="47" customBuiltin="1"/>
    <cellStyle name="40% - ส่วนที่ถูกเน้น6" xfId="45" builtinId="51" customBuiltin="1"/>
    <cellStyle name="60% - ส่วนที่ถูกเน้น1" xfId="26" builtinId="32" customBuiltin="1"/>
    <cellStyle name="60% - ส่วนที่ถูกเน้น2" xfId="30" builtinId="36" customBuiltin="1"/>
    <cellStyle name="60% - ส่วนที่ถูกเน้น3" xfId="34" builtinId="40" customBuiltin="1"/>
    <cellStyle name="60% - ส่วนที่ถูกเน้น4" xfId="38" builtinId="44" customBuiltin="1"/>
    <cellStyle name="60% - ส่วนที่ถูกเน้น5" xfId="42" builtinId="48" customBuiltin="1"/>
    <cellStyle name="60% - ส่วนที่ถูกเน้น6" xfId="46" builtinId="52" customBuiltin="1"/>
    <cellStyle name="การคำนวณ" xfId="16" builtinId="22" customBuiltin="1"/>
    <cellStyle name="ข้อความเตือน" xfId="19" builtinId="11" customBuiltin="1"/>
    <cellStyle name="ข้อความอธิบาย" xfId="21" builtinId="53" customBuiltin="1"/>
    <cellStyle name="จุลภาค" xfId="5" builtinId="3" customBuiltin="1"/>
    <cellStyle name="จุลภาค [0]" xfId="6" builtinId="6" customBuiltin="1"/>
    <cellStyle name="ชื่อเรื่อง" xfId="10" builtinId="15" customBuiltin="1"/>
    <cellStyle name="เซลล์ตรวจสอบ" xfId="18" builtinId="23" customBuiltin="1"/>
    <cellStyle name="เซลล์ที่มีลิงก์" xfId="17" builtinId="24" customBuiltin="1"/>
    <cellStyle name="ดี" xfId="11" builtinId="26" customBuiltin="1"/>
    <cellStyle name="ปกติ" xfId="0" builtinId="0" customBuiltin="1"/>
    <cellStyle name="ป้อนค่า" xfId="14" builtinId="20" customBuiltin="1"/>
    <cellStyle name="ปานกลาง" xfId="13" builtinId="28" customBuiltin="1"/>
    <cellStyle name="เปอร์เซ็นต์" xfId="9" builtinId="5" customBuiltin="1"/>
    <cellStyle name="ผลรวม" xfId="22" builtinId="25" customBuiltin="1"/>
    <cellStyle name="แย่" xfId="12" builtinId="27" customBuiltin="1"/>
    <cellStyle name="สกุลเงิน" xfId="7" builtinId="4" customBuiltin="1"/>
    <cellStyle name="สกุลเงิน [0]" xfId="8" builtinId="7" customBuiltin="1"/>
    <cellStyle name="ส่วนที่ถูกเน้น1" xfId="23" builtinId="29" customBuiltin="1"/>
    <cellStyle name="ส่วนที่ถูกเน้น2" xfId="27" builtinId="33" customBuiltin="1"/>
    <cellStyle name="ส่วนที่ถูกเน้น3" xfId="31" builtinId="37" customBuiltin="1"/>
    <cellStyle name="ส่วนที่ถูกเน้น4" xfId="35" builtinId="41" customBuiltin="1"/>
    <cellStyle name="ส่วนที่ถูกเน้น5" xfId="39" builtinId="45" customBuiltin="1"/>
    <cellStyle name="ส่วนที่ถูกเน้น6" xfId="43" builtinId="49" customBuiltin="1"/>
    <cellStyle name="แสดงผล" xfId="15" builtinId="21" customBuiltin="1"/>
    <cellStyle name="หมายเหตุ" xfId="20" builtinId="10" customBuiltin="1"/>
    <cellStyle name="หัวเรื่อง 1" xfId="1" builtinId="16" customBuiltin="1"/>
    <cellStyle name="หัวเรื่อง 2" xfId="2" builtinId="17" customBuiltin="1"/>
    <cellStyle name="หัวเรื่อง 3" xfId="3" builtinId="18" customBuiltin="1"/>
    <cellStyle name="หัวเรื่อง 4" xfId="4" builtinId="19" customBuiltin="1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1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2" formatCode="&quot;฿&quot;#,##0.00;[Red]\-&quot;฿&quot;#,##0.00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1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  <numFmt numFmtId="12" formatCode="&quot;฿&quot;#,##0.00;[Red]\-&quot;฿&quot;#,##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1" formatCode="&quot;$&quot;#,##0.00_);[Red]\(&quot;$&quot;#,##0.00\)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2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0_ ;[Red]\-0\ "/>
      <alignment horizontal="right" vertical="center" textRotation="0" wrapText="0" indent="0" justifyLastLine="0" shrinkToFit="0" readingOrder="0"/>
      <border outline="0">
        <left style="thin">
          <color theme="6" tint="0.39994506668294322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2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0_ ;[Red]\-0\ "/>
      <alignment horizontal="right" vertical="center" textRotation="0" wrapText="0" indent="0" justifyLastLine="0" shrinkToFit="0" readingOrder="0"/>
      <border outline="0">
        <left style="thin">
          <color theme="6" tint="0.39994506668294322"/>
        </left>
        <right style="thin">
          <color theme="6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2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0_ ;[Red]\-0\ "/>
      <alignment horizontal="right" vertical="center" textRotation="0" wrapText="0" indent="0" justifyLastLine="0" shrinkToFit="0" readingOrder="0"/>
      <border outline="0">
        <left style="thin">
          <color theme="6" tint="0.39994506668294322"/>
        </left>
        <right style="thin">
          <color theme="6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192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190" formatCode="0_ ;[Red]\-0\ "/>
      <alignment horizontal="right" vertical="center" textRotation="0" wrapText="0" indent="0" justifyLastLine="0" shrinkToFit="0" readingOrder="0"/>
      <border outline="0">
        <left style="thin">
          <color theme="6" tint="0.39994506668294322"/>
        </left>
        <right style="thin">
          <color theme="6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left" vertical="center" textRotation="0" wrapText="0" indent="0" justifyLastLine="0" shrinkToFit="0" readingOrder="0"/>
      <border outline="0">
        <right style="thin">
          <color theme="6" tint="0.39994506668294322"/>
        </right>
      </border>
    </dxf>
    <dxf>
      <font>
        <b val="0"/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2" defaultPivotStyle="PivotStyleLight16">
    <tableStyle name="การวิเคราะห์" pivot="0" count="3" xr9:uid="{9FA7E540-D70E-4911-9BDC-F36051D9879C}">
      <tableStyleElement type="wholeTable" dxfId="72"/>
      <tableStyleElement type="headerRow" dxfId="71"/>
      <tableStyleElement type="totalRow" dxfId="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j-ea"/>
                <a:cs typeface="Leelawadee" panose="020B0502040204020203" pitchFamily="34" charset="-34"/>
              </a:defRPr>
            </a:pPr>
            <a:r>
              <a:rPr lang="en-US"/>
              <a:t>เมตริกสรุปกลุ่มลูกค้า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j-ea"/>
              <a:cs typeface="Leelawadee" panose="020B05020402040202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ความสามารถในการทำกำไรของลูกค้า!$B$32</c:f>
              <c:strCache>
                <c:ptCount val="1"/>
                <c:pt idx="0">
                  <c:v>ต้นทุนเฉลี่ยต่อลูกค้าที่ได้รับ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ความสามารถในการทำกำไรของลูกค้า!$C$31:$E$31</c:f>
              <c:strCache>
                <c:ptCount val="3"/>
                <c:pt idx="0">
                  <c:v>ชื่อกลุ่มที่ 1</c:v>
                </c:pt>
                <c:pt idx="1">
                  <c:v>ชื่อกลุ่มที่ 2</c:v>
                </c:pt>
                <c:pt idx="2">
                  <c:v>ชื่อกลุ่มที่ 3</c:v>
                </c:pt>
              </c:strCache>
            </c:strRef>
          </c:cat>
          <c:val>
            <c:numRef>
              <c:f>ความสามารถในการทำกำไรของลูกค้า!$C$32:$E$32</c:f>
              <c:numCache>
                <c:formatCode>"฿"#,##0.00_);[Red]\("฿"#,##0.00\)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ความสามารถในการทำกำไรของลูกค้า!$B$33</c:f>
              <c:strCache>
                <c:ptCount val="1"/>
                <c:pt idx="0">
                  <c:v>ต้นทุนเฉลี่ยต่อลูกค้าที่สูญเสีย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ความสามารถในการทำกำไรของลูกค้า!$C$31:$E$31</c:f>
              <c:strCache>
                <c:ptCount val="3"/>
                <c:pt idx="0">
                  <c:v>ชื่อกลุ่มที่ 1</c:v>
                </c:pt>
                <c:pt idx="1">
                  <c:v>ชื่อกลุ่มที่ 2</c:v>
                </c:pt>
                <c:pt idx="2">
                  <c:v>ชื่อกลุ่มที่ 3</c:v>
                </c:pt>
              </c:strCache>
            </c:strRef>
          </c:cat>
          <c:val>
            <c:numRef>
              <c:f>ความสามารถในการทำกำไรของลูกค้า!$C$33:$E$33</c:f>
              <c:numCache>
                <c:formatCode>"฿"#,##0.00_);[Red]\("฿"#,##0.00\)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ความสามารถในการทำกำไรของลูกค้า!$B$34</c:f>
              <c:strCache>
                <c:ptCount val="1"/>
                <c:pt idx="0">
                  <c:v>ต้นทุนการตลาดโดยเฉลี่ยต่อลูกค้าที่มีกิจกรรม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ความสามารถในการทำกำไรของลูกค้า!$C$31:$E$31</c:f>
              <c:strCache>
                <c:ptCount val="3"/>
                <c:pt idx="0">
                  <c:v>ชื่อกลุ่มที่ 1</c:v>
                </c:pt>
                <c:pt idx="1">
                  <c:v>ชื่อกลุ่มที่ 2</c:v>
                </c:pt>
                <c:pt idx="2">
                  <c:v>ชื่อกลุ่มที่ 3</c:v>
                </c:pt>
              </c:strCache>
            </c:strRef>
          </c:cat>
          <c:val>
            <c:numRef>
              <c:f>ความสามารถในการทำกำไรของลูกค้า!$C$34:$E$34</c:f>
              <c:numCache>
                <c:formatCode>"฿"#,##0.00_);[Red]\("฿"#,##0.00\)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ความสามารถในการทำกำไรของลูกค้า!$B$35</c:f>
              <c:strCache>
                <c:ptCount val="1"/>
                <c:pt idx="0">
                  <c:v>กำไร (ขาดทุน) เฉลี่ยต่อลูกค้า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ความสามารถในการทำกำไรของลูกค้า!$C$31:$E$31</c:f>
              <c:strCache>
                <c:ptCount val="3"/>
                <c:pt idx="0">
                  <c:v>ชื่อกลุ่มที่ 1</c:v>
                </c:pt>
                <c:pt idx="1">
                  <c:v>ชื่อกลุ่มที่ 2</c:v>
                </c:pt>
                <c:pt idx="2">
                  <c:v>ชื่อกลุ่มที่ 3</c:v>
                </c:pt>
              </c:strCache>
            </c:strRef>
          </c:cat>
          <c:val>
            <c:numRef>
              <c:f>ความสามารถในการทำกำไรของลูกค้า!$C$35:$E$35</c:f>
              <c:numCache>
                <c:formatCode>"฿"#,##0.00_);[Red]\("฿"#,##0.00\)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Leelawadee" panose="020B0502040204020203" pitchFamily="34" charset="-34"/>
                    <a:ea typeface="+mn-ea"/>
                    <a:cs typeface="Leelawadee" panose="020B0502040204020203" pitchFamily="34" charset="-34"/>
                  </a:defRPr>
                </a:pPr>
                <a:r>
                  <a:rPr lang="en-US"/>
                  <a:t>กลุ่ม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Leelawadee" panose="020B0502040204020203" pitchFamily="34" charset="-34"/>
                  <a:ea typeface="+mn-ea"/>
                  <a:cs typeface="Leelawadee" panose="020B0502040204020203" pitchFamily="34" charset="-34"/>
                </a:defRPr>
              </a:pPr>
              <a:endParaRPr lang="th-TH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฿&quot;#,##0.00_);[Red]\(&quot;฿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eelawadee" panose="020B0502040204020203" pitchFamily="34" charset="-34"/>
                <a:ea typeface="+mn-ea"/>
                <a:cs typeface="Leelawadee" panose="020B0502040204020203" pitchFamily="34" charset="-34"/>
              </a:defRPr>
            </a:pPr>
            <a:endParaRPr lang="th-TH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Leelawadee" panose="020B0502040204020203" pitchFamily="34" charset="-34"/>
          <a:cs typeface="Leelawadee" panose="020B05020402040202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923925</xdr:colOff>
      <xdr:row>36</xdr:row>
      <xdr:rowOff>3009900</xdr:rowOff>
    </xdr:to>
    <xdr:graphicFrame macro="">
      <xdr:nvGraphicFramePr>
        <xdr:cNvPr id="4" name="แผนภูมิ 3" descr="แผนภูมิคอลัมน์แบบกลุ่มกำลังแสดงเมตริกสรุปกลุ่มลูกค้า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กิจกรรมของลูกค้า" displayName="กิจกรรมของลูกค้า" ref="B6:F10" totalsRowCount="1" headerRowDxfId="69" dataDxfId="68" totalsRowDxfId="66" tableBorderDxfId="67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กิจกรรมของลูกค้า:" totalsRowLabel="จำนวนลูกค้าที่มีกิจกรรม—ช่วงท้าย" dataDxfId="65" totalsRowDxfId="64"/>
    <tableColumn id="2" xr3:uid="{F859DF2C-23D6-4D00-AE22-4141170CC6D3}" name="ชื่อกลุ่มที่ 1" totalsRowFunction="sum" dataDxfId="63" totalsRowDxfId="62"/>
    <tableColumn id="3" xr3:uid="{4686E8BC-4E39-43BA-8849-F7DF57E33209}" name="ชื่อกลุ่มที่ 2" totalsRowFunction="sum" dataDxfId="61" totalsRowDxfId="60"/>
    <tableColumn id="4" xr3:uid="{EECFFF9E-ECC4-433F-911A-77D05A0B4DC7}" name="ชื่อกลุ่มที่ 3" totalsRowFunction="sum" dataDxfId="59" totalsRowDxfId="58"/>
    <tableColumn id="5" xr3:uid="{51148B98-8974-431B-B6D4-56D38D69FC80}" name="ผลรวม" totalsRowFunction="sum" dataDxfId="57" totalsRowDxfId="56"/>
  </tableColumns>
  <tableStyleInfo name="การวิเคราะห์" showFirstColumn="0" showLastColumn="0" showRowStripes="0" showColumnStripes="0"/>
  <extLst>
    <ext xmlns:x14="http://schemas.microsoft.com/office/spreadsheetml/2009/9/main" uri="{504A1905-F514-4f6f-8877-14C23A59335A}">
      <x14:table altTextSummary="ใส่กิจกรรมของลูกค้าและชื่อกลุ่มในตารางนี้ ผลรวมจะคำนวณโดยอัตโนมัติ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การวิเคราะห์ความสามารถในการทำกำไร" displayName="การวิเคราะห์ความสามารถในการทำกำไร" ref="B12:F14" headerRowDxfId="55" dataDxfId="54" totalsRowDxfId="52" tableBorderDxfId="53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การวิเคราะห์ความสามารถในการทำกำไร:" totalsRowLabel="ผลรวม" dataDxfId="51" totalsRowDxfId="50"/>
    <tableColumn id="2" xr3:uid="{69BB4454-38D1-4A4B-9612-D2AEF9CCE463}" name="ชื่อกลุ่มที่ 1" dataDxfId="49" totalsRowDxfId="48">
      <calculatedColumnFormula>+C12/$F$13</calculatedColumnFormula>
    </tableColumn>
    <tableColumn id="3" xr3:uid="{10DD5B5D-C87B-41FB-8117-30FC5C64E43E}" name="ชื่อกลุ่มที่ 2" dataDxfId="47" totalsRowDxfId="46">
      <calculatedColumnFormula>+D12/$F$13</calculatedColumnFormula>
    </tableColumn>
    <tableColumn id="4" xr3:uid="{A849B82B-22BA-4F89-A9CD-A24477688E02}" name="ชื่อกลุ่มที่ 3" dataDxfId="45" totalsRowDxfId="44">
      <calculatedColumnFormula>+E12/$F$13</calculatedColumnFormula>
    </tableColumn>
    <tableColumn id="5" xr3:uid="{55C9B8BB-7E5B-4EC1-9AEB-DC98EF62A126}" name="ผลรวม" totalsRowFunction="sum" dataDxfId="43" totalsRowDxfId="42">
      <calculatedColumnFormula>SUM(การวิเคราะห์ความสามารถในการทำกำไร[[#This Row],[ชื่อกลุ่มที่ 1]:[ชื่อกลุ่มที่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ใส่การวิเคราะห์ความสามารถในการทำกำไรและชื่อกลุ่มในตารางนี้ ผลรวมจะคำนวณโดยอัตโนมัติ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ต้นทุนการขาย" displayName="ต้นทุนการขาย" ref="B16:F21" headerRowDxfId="41" dataDxfId="40" totalsRowDxfId="38" tableBorderDxfId="39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ต้นทุนการขาย:" totalsRowLabel="ผลรวม" dataDxfId="37" totalsRowDxfId="36"/>
    <tableColumn id="2" xr3:uid="{C91E2484-1F95-4981-B2DB-330E8BAD9B1F}" name="ชื่อกลุ่มที่ 1" dataDxfId="35" totalsRowDxfId="34"/>
    <tableColumn id="3" xr3:uid="{0037C0D7-520E-40B8-AB0A-1BB1E959BAA2}" name="ชื่อกลุ่มที่ 2" dataDxfId="33" totalsRowDxfId="32"/>
    <tableColumn id="4" xr3:uid="{21B71280-102C-498F-8720-0D82AEC5CEDF}" name="ชื่อกลุ่มที่ 3" dataDxfId="31" totalsRowDxfId="30"/>
    <tableColumn id="5" xr3:uid="{96B86F85-39E4-492F-B59B-D894022A1059}" name="ผลรวม" totalsRowFunction="sum" dataDxfId="29" totalsRowDxfId="28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ใส่รายการต้นทุนการขายและชื่อกลุ่มในตารางนี้ ผลรวมจะคำนวณโดยอัตโนมัติ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ต้นทุนอื่นๆ" displayName="ต้นทุนอื่นๆ" ref="B23:F29" headerRowDxfId="27" dataDxfId="26" totalsRowDxfId="24" tableBorderDxfId="25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ต้นทุนอื่นๆ:" totalsRowLabel="ผลรวม" dataDxfId="23" totalsRowDxfId="22"/>
    <tableColumn id="2" xr3:uid="{A583C058-992A-40C6-90C7-E78E2B7B0A57}" name="ชื่อกลุ่มที่ 1" dataDxfId="21" totalsRowDxfId="20"/>
    <tableColumn id="3" xr3:uid="{7E95F6DC-85EC-43AB-8493-889CCD21F31B}" name="ชื่อกลุ่มที่ 2" dataDxfId="19" totalsRowDxfId="18"/>
    <tableColumn id="4" xr3:uid="{006AB109-C8C4-481F-9928-E08323071828}" name="ชื่อกลุ่มที่ 3" dataDxfId="17" totalsRowDxfId="16"/>
    <tableColumn id="5" xr3:uid="{EB44EEC9-6289-420D-8B08-2B070B453C8F}" name="ผลรวม" totalsRowFunction="sum" dataDxfId="15" totalsRowDxfId="14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ใส่รายการต้นทุนอื่นๆ และชื่อกลุ่มในตารางนี้ ผลรวมจะคำนวณโดยอัตโนมัติ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เมตริกสรุป" displayName="เมตริกสรุป" ref="B31:F35" headerRowDxfId="13" dataDxfId="12" totalsRowDxfId="10" tableBorderDxfId="11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เมตริกสรุป:" totalsRowLabel="ผลรวม" dataDxfId="9" totalsRowDxfId="8"/>
    <tableColumn id="2" xr3:uid="{9E43E618-026B-4D44-A36C-885CBB396DE2}" name="ชื่อกลุ่มที่ 1" dataDxfId="7" totalsRowDxfId="6"/>
    <tableColumn id="3" xr3:uid="{1A4E351A-D79D-4D8F-BB0A-D7AA5DA4ACDE}" name="ชื่อกลุ่มที่ 2" dataDxfId="5" totalsRowDxfId="4"/>
    <tableColumn id="4" xr3:uid="{279518E1-470B-4CB6-8D22-1EA0D0AC105B}" name="ชื่อกลุ่มที่ 3" dataDxfId="3" totalsRowDxfId="2"/>
    <tableColumn id="5" xr3:uid="{04E0D2C1-5A60-42D3-9960-5E93E7B89132}" name="แนวโน้ม" totalsRowFunction="count" dataDxfId="1" totalsRowDxfId="0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ใส่ชื่อกลุ่มในตารางนี้ ต้นทุนของเมตริกสรุปแต่ละรายการและเส้นแนวโน้มจะ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RowHeight="12.75" x14ac:dyDescent="0.2"/>
  <cols>
    <col min="1" max="1" width="2.7109375" customWidth="1"/>
    <col min="2" max="2" width="85.42578125" customWidth="1"/>
    <col min="3" max="3" width="2.7109375" customWidth="1"/>
  </cols>
  <sheetData>
    <row r="1" spans="2:2" ht="30" customHeight="1" x14ac:dyDescent="0.2">
      <c r="B1" s="1" t="s">
        <v>0</v>
      </c>
    </row>
    <row r="2" spans="2:2" ht="30" customHeight="1" x14ac:dyDescent="0.2">
      <c r="B2" s="2" t="s">
        <v>1</v>
      </c>
    </row>
    <row r="3" spans="2:2" ht="30" customHeight="1" x14ac:dyDescent="0.2">
      <c r="B3" s="2" t="s">
        <v>2</v>
      </c>
    </row>
    <row r="4" spans="2:2" ht="30" customHeight="1" x14ac:dyDescent="0.2">
      <c r="B4" s="2" t="s">
        <v>3</v>
      </c>
    </row>
    <row r="5" spans="2:2" ht="35.25" customHeight="1" x14ac:dyDescent="0.25">
      <c r="B5" s="3" t="s">
        <v>4</v>
      </c>
    </row>
    <row r="6" spans="2:2" ht="58.5" customHeight="1" x14ac:dyDescent="0.2">
      <c r="B6" s="2" t="s">
        <v>5</v>
      </c>
    </row>
    <row r="7" spans="2:2" ht="30" customHeight="1" x14ac:dyDescent="0.2">
      <c r="B7" s="2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  <pageSetUpPr fitToPage="1"/>
  </sheetPr>
  <dimension ref="A1:F42"/>
  <sheetViews>
    <sheetView showGridLines="0" workbookViewId="0"/>
  </sheetViews>
  <sheetFormatPr defaultRowHeight="15" customHeight="1" x14ac:dyDescent="0.2"/>
  <cols>
    <col min="1" max="1" width="1.85546875" style="6" customWidth="1"/>
    <col min="2" max="2" width="46.7109375" style="5" customWidth="1"/>
    <col min="3" max="3" width="16.5703125" style="5" customWidth="1"/>
    <col min="4" max="5" width="17.7109375" style="5" customWidth="1"/>
    <col min="6" max="6" width="16.42578125" style="5" customWidth="1"/>
    <col min="7" max="16384" width="9.140625" style="5"/>
  </cols>
  <sheetData>
    <row r="1" spans="1:6" ht="9.9499999999999993" customHeight="1" x14ac:dyDescent="0.2">
      <c r="A1" s="4" t="s">
        <v>7</v>
      </c>
    </row>
    <row r="2" spans="1:6" ht="30.75" x14ac:dyDescent="0.2">
      <c r="A2" s="6" t="s">
        <v>8</v>
      </c>
      <c r="B2" s="32" t="s">
        <v>18</v>
      </c>
      <c r="C2" s="32"/>
      <c r="D2" s="32"/>
      <c r="E2" s="32"/>
      <c r="F2" s="32"/>
    </row>
    <row r="3" spans="1:6" ht="25.5" x14ac:dyDescent="0.2">
      <c r="A3" s="6" t="s">
        <v>9</v>
      </c>
      <c r="B3" s="33" t="s">
        <v>19</v>
      </c>
      <c r="C3" s="33"/>
      <c r="D3" s="33"/>
      <c r="E3" s="33"/>
      <c r="F3" s="33"/>
    </row>
    <row r="4" spans="1:6" ht="18.75" x14ac:dyDescent="0.2">
      <c r="A4" s="6" t="s">
        <v>10</v>
      </c>
      <c r="B4" s="34" t="s">
        <v>20</v>
      </c>
      <c r="C4" s="35"/>
      <c r="D4" s="35"/>
      <c r="E4" s="35"/>
      <c r="F4" s="35"/>
    </row>
    <row r="5" spans="1:6" s="10" customFormat="1" ht="46.5" customHeight="1" x14ac:dyDescent="0.2">
      <c r="A5" s="7" t="s">
        <v>11</v>
      </c>
      <c r="B5" s="8" t="s">
        <v>21</v>
      </c>
      <c r="C5" s="9"/>
    </row>
    <row r="6" spans="1:6" ht="15.95" customHeight="1" x14ac:dyDescent="0.2">
      <c r="A6" s="6" t="s">
        <v>12</v>
      </c>
      <c r="B6" s="36" t="s">
        <v>22</v>
      </c>
      <c r="C6" s="36" t="s">
        <v>47</v>
      </c>
      <c r="D6" s="36" t="s">
        <v>48</v>
      </c>
      <c r="E6" s="36" t="s">
        <v>49</v>
      </c>
      <c r="F6" s="36" t="s">
        <v>50</v>
      </c>
    </row>
    <row r="7" spans="1:6" ht="15.95" customHeight="1" x14ac:dyDescent="0.2">
      <c r="B7" s="19" t="s">
        <v>23</v>
      </c>
      <c r="C7" s="21">
        <v>5</v>
      </c>
      <c r="D7" s="21">
        <v>8</v>
      </c>
      <c r="E7" s="21">
        <v>8</v>
      </c>
      <c r="F7" s="22">
        <f>SUM(C7:E7)</f>
        <v>21</v>
      </c>
    </row>
    <row r="8" spans="1:6" ht="15.95" customHeight="1" x14ac:dyDescent="0.2">
      <c r="B8" s="19" t="s">
        <v>24</v>
      </c>
      <c r="C8" s="21">
        <v>2</v>
      </c>
      <c r="D8" s="21">
        <v>4</v>
      </c>
      <c r="E8" s="21">
        <v>4</v>
      </c>
      <c r="F8" s="22">
        <f>SUM(C8:E8)</f>
        <v>10</v>
      </c>
    </row>
    <row r="9" spans="1:6" ht="15.95" customHeight="1" x14ac:dyDescent="0.2">
      <c r="B9" s="19" t="s">
        <v>25</v>
      </c>
      <c r="C9" s="21">
        <v>-1</v>
      </c>
      <c r="D9" s="21">
        <v>-2</v>
      </c>
      <c r="E9" s="21">
        <v>-2</v>
      </c>
      <c r="F9" s="22">
        <f>SUM(C9:E9)</f>
        <v>-5</v>
      </c>
    </row>
    <row r="10" spans="1:6" ht="15.95" customHeight="1" x14ac:dyDescent="0.2">
      <c r="B10" s="20" t="s">
        <v>26</v>
      </c>
      <c r="C10" s="23">
        <f>SUBTOTAL(109,กิจกรรมของลูกค้า[ชื่อกลุ่มที่ 1])</f>
        <v>6</v>
      </c>
      <c r="D10" s="23">
        <f>SUBTOTAL(109,กิจกรรมของลูกค้า[ชื่อกลุ่มที่ 2])</f>
        <v>10</v>
      </c>
      <c r="E10" s="23">
        <f>SUBTOTAL(109,กิจกรรมของลูกค้า[ชื่อกลุ่มที่ 3])</f>
        <v>10</v>
      </c>
      <c r="F10" s="24">
        <f>SUBTOTAL(109,กิจกรรมของลูกค้า[ผลรวม])</f>
        <v>26</v>
      </c>
    </row>
    <row r="11" spans="1:6" ht="9" customHeight="1" x14ac:dyDescent="0.2">
      <c r="B11" s="11"/>
      <c r="C11" s="12"/>
      <c r="D11" s="12"/>
      <c r="E11" s="12"/>
      <c r="F11" s="12"/>
    </row>
    <row r="12" spans="1:6" ht="15.95" customHeight="1" x14ac:dyDescent="0.2">
      <c r="A12" s="6" t="s">
        <v>13</v>
      </c>
      <c r="B12" s="36" t="s">
        <v>27</v>
      </c>
      <c r="C12" s="36" t="s">
        <v>47</v>
      </c>
      <c r="D12" s="36" t="s">
        <v>48</v>
      </c>
      <c r="E12" s="36" t="s">
        <v>49</v>
      </c>
      <c r="F12" s="36" t="s">
        <v>50</v>
      </c>
    </row>
    <row r="13" spans="1:6" ht="15.95" customHeight="1" x14ac:dyDescent="0.2">
      <c r="B13" s="19" t="s">
        <v>28</v>
      </c>
      <c r="C13" s="25">
        <v>1500000</v>
      </c>
      <c r="D13" s="25">
        <v>1800000</v>
      </c>
      <c r="E13" s="25">
        <v>2500000</v>
      </c>
      <c r="F13" s="26">
        <f>SUM(การวิเคราะห์ความสามารถในการทำกำไร[[#This Row],[ชื่อกลุ่มที่ 1]:[ชื่อกลุ่มที่ 3]])</f>
        <v>5800000</v>
      </c>
    </row>
    <row r="14" spans="1:6" ht="15.95" customHeight="1" x14ac:dyDescent="0.2">
      <c r="B14" s="20" t="s">
        <v>29</v>
      </c>
      <c r="C14" s="27">
        <f>+C13/$F$13</f>
        <v>0.25862068965517243</v>
      </c>
      <c r="D14" s="27">
        <f>+D13/$F$13</f>
        <v>0.31034482758620691</v>
      </c>
      <c r="E14" s="27">
        <f>+E13/$F$13</f>
        <v>0.43103448275862066</v>
      </c>
      <c r="F14" s="27">
        <f>SUM(การวิเคราะห์ความสามารถในการทำกำไร[[#This Row],[ชื่อกลุ่มที่ 1]:[ชื่อกลุ่มที่ 3]])</f>
        <v>1</v>
      </c>
    </row>
    <row r="15" spans="1:6" ht="9" customHeight="1" x14ac:dyDescent="0.2">
      <c r="B15" s="13"/>
      <c r="C15" s="12"/>
      <c r="D15" s="12"/>
      <c r="E15" s="12"/>
      <c r="F15" s="12"/>
    </row>
    <row r="16" spans="1:6" ht="15.95" customHeight="1" x14ac:dyDescent="0.2">
      <c r="A16" s="6" t="s">
        <v>14</v>
      </c>
      <c r="B16" s="36" t="s">
        <v>30</v>
      </c>
      <c r="C16" s="36" t="s">
        <v>47</v>
      </c>
      <c r="D16" s="36" t="s">
        <v>48</v>
      </c>
      <c r="E16" s="36" t="s">
        <v>49</v>
      </c>
      <c r="F16" s="36" t="s">
        <v>50</v>
      </c>
    </row>
    <row r="17" spans="1:6" ht="15.95" customHeight="1" x14ac:dyDescent="0.2">
      <c r="B17" s="19" t="s">
        <v>31</v>
      </c>
      <c r="C17" s="25">
        <v>1000000</v>
      </c>
      <c r="D17" s="25">
        <v>1400000</v>
      </c>
      <c r="E17" s="25">
        <v>1400000</v>
      </c>
      <c r="F17" s="26">
        <f>SUM(C17:E17)</f>
        <v>3800000</v>
      </c>
    </row>
    <row r="18" spans="1:6" ht="15.95" customHeight="1" x14ac:dyDescent="0.2">
      <c r="B18" s="19" t="s">
        <v>32</v>
      </c>
      <c r="C18" s="25">
        <v>200000</v>
      </c>
      <c r="D18" s="25">
        <v>100000</v>
      </c>
      <c r="E18" s="25">
        <v>100000</v>
      </c>
      <c r="F18" s="26">
        <f>SUM(C18:E18)</f>
        <v>400000</v>
      </c>
    </row>
    <row r="19" spans="1:6" ht="15.95" customHeight="1" x14ac:dyDescent="0.2">
      <c r="B19" s="28" t="s">
        <v>33</v>
      </c>
      <c r="C19" s="26">
        <f>SUM(C17:C18)</f>
        <v>1200000</v>
      </c>
      <c r="D19" s="26">
        <f>SUM(D17:D18)</f>
        <v>1500000</v>
      </c>
      <c r="E19" s="26">
        <f>SUM(E17:E18)</f>
        <v>1500000</v>
      </c>
      <c r="F19" s="26">
        <f>SUM(F17:F18)</f>
        <v>4200000</v>
      </c>
    </row>
    <row r="20" spans="1:6" ht="15.95" customHeight="1" x14ac:dyDescent="0.2">
      <c r="B20" s="28" t="s">
        <v>34</v>
      </c>
      <c r="C20" s="26">
        <f>+C13-C19</f>
        <v>300000</v>
      </c>
      <c r="D20" s="26">
        <f>+D13-D19</f>
        <v>300000</v>
      </c>
      <c r="E20" s="26">
        <f>+E13-E19</f>
        <v>1000000</v>
      </c>
      <c r="F20" s="26">
        <f>+F13-F19</f>
        <v>1600000</v>
      </c>
    </row>
    <row r="21" spans="1:6" ht="15.95" customHeight="1" x14ac:dyDescent="0.2">
      <c r="B21" s="29" t="s">
        <v>29</v>
      </c>
      <c r="C21" s="27">
        <f>MAX(0, MIN(1,C20/$F$20))</f>
        <v>0.1875</v>
      </c>
      <c r="D21" s="27">
        <f>MAX(0, MIN(1,D20/$F$20))</f>
        <v>0.1875</v>
      </c>
      <c r="E21" s="27">
        <f>MAX(0, MIN(1,E20/$F$20))</f>
        <v>0.625</v>
      </c>
      <c r="F21" s="27">
        <f>SUM(C21:E21)</f>
        <v>1</v>
      </c>
    </row>
    <row r="22" spans="1:6" ht="9" customHeight="1" x14ac:dyDescent="0.2">
      <c r="F22" s="14"/>
    </row>
    <row r="23" spans="1:6" ht="15.95" customHeight="1" x14ac:dyDescent="0.2">
      <c r="A23" s="6" t="s">
        <v>15</v>
      </c>
      <c r="B23" s="36" t="s">
        <v>35</v>
      </c>
      <c r="C23" s="36" t="s">
        <v>47</v>
      </c>
      <c r="D23" s="36" t="s">
        <v>48</v>
      </c>
      <c r="E23" s="36" t="s">
        <v>49</v>
      </c>
      <c r="F23" s="36" t="s">
        <v>50</v>
      </c>
    </row>
    <row r="24" spans="1:6" ht="15.95" customHeight="1" x14ac:dyDescent="0.2">
      <c r="B24" s="19" t="s">
        <v>36</v>
      </c>
      <c r="C24" s="25">
        <v>105000</v>
      </c>
      <c r="D24" s="25">
        <v>120000</v>
      </c>
      <c r="E24" s="25">
        <v>235000</v>
      </c>
      <c r="F24" s="26">
        <f>SUM(ต้นทุนอื่นๆ[[#This Row],[ชื่อกลุ่มที่ 1]:[ชื่อกลุ่มที่ 3]])</f>
        <v>460000</v>
      </c>
    </row>
    <row r="25" spans="1:6" ht="15.95" customHeight="1" x14ac:dyDescent="0.2">
      <c r="B25" s="19" t="s">
        <v>37</v>
      </c>
      <c r="C25" s="25">
        <v>150000</v>
      </c>
      <c r="D25" s="25">
        <v>125000</v>
      </c>
      <c r="E25" s="25">
        <v>275000</v>
      </c>
      <c r="F25" s="26">
        <f>SUM(C25:E25)</f>
        <v>550000</v>
      </c>
    </row>
    <row r="26" spans="1:6" ht="15.95" customHeight="1" x14ac:dyDescent="0.2">
      <c r="B26" s="19" t="s">
        <v>38</v>
      </c>
      <c r="C26" s="25">
        <v>80000</v>
      </c>
      <c r="D26" s="25">
        <v>190000</v>
      </c>
      <c r="E26" s="25">
        <v>140000</v>
      </c>
      <c r="F26" s="26">
        <f>SUM(C26:E26)</f>
        <v>410000</v>
      </c>
    </row>
    <row r="27" spans="1:6" ht="15.95" customHeight="1" x14ac:dyDescent="0.2">
      <c r="B27" s="28" t="s">
        <v>39</v>
      </c>
      <c r="C27" s="26">
        <f>SUM(C24:C26)</f>
        <v>335000</v>
      </c>
      <c r="D27" s="26">
        <f>SUM(D24:D26)</f>
        <v>435000</v>
      </c>
      <c r="E27" s="26">
        <f>SUM(E24:E26)</f>
        <v>650000</v>
      </c>
      <c r="F27" s="26">
        <f>SUM(F24:F26)</f>
        <v>1420000</v>
      </c>
    </row>
    <row r="28" spans="1:6" ht="15.95" customHeight="1" x14ac:dyDescent="0.2">
      <c r="B28" s="28" t="s">
        <v>40</v>
      </c>
      <c r="C28" s="26">
        <f>+C20-C27</f>
        <v>-35000</v>
      </c>
      <c r="D28" s="26">
        <f>+D20-D27</f>
        <v>-135000</v>
      </c>
      <c r="E28" s="26">
        <f>+E20-E27</f>
        <v>350000</v>
      </c>
      <c r="F28" s="26">
        <f>SUM(C28:E28)</f>
        <v>180000</v>
      </c>
    </row>
    <row r="29" spans="1:6" ht="15.95" customHeight="1" x14ac:dyDescent="0.2">
      <c r="B29" s="29" t="s">
        <v>29</v>
      </c>
      <c r="C29" s="27">
        <f>MAX(0,MIN(1, C28/$F$28))</f>
        <v>0</v>
      </c>
      <c r="D29" s="27">
        <f>MAX(0,MIN(1, D28/$F$28))</f>
        <v>0</v>
      </c>
      <c r="E29" s="27">
        <f>MAX(0,MIN(1, E28/$F$28))</f>
        <v>1</v>
      </c>
      <c r="F29" s="27">
        <f>SUM(C29:E29)</f>
        <v>1</v>
      </c>
    </row>
    <row r="30" spans="1:6" ht="9" customHeight="1" x14ac:dyDescent="0.2">
      <c r="B30" s="13"/>
      <c r="C30" s="12"/>
      <c r="D30" s="12"/>
      <c r="E30" s="12"/>
      <c r="F30" s="12"/>
    </row>
    <row r="31" spans="1:6" s="12" customFormat="1" ht="15.95" customHeight="1" x14ac:dyDescent="0.2">
      <c r="A31" s="15" t="s">
        <v>16</v>
      </c>
      <c r="B31" s="36" t="s">
        <v>41</v>
      </c>
      <c r="C31" s="16" t="s">
        <v>47</v>
      </c>
      <c r="D31" s="16" t="s">
        <v>48</v>
      </c>
      <c r="E31" s="16" t="s">
        <v>49</v>
      </c>
      <c r="F31" s="16" t="s">
        <v>51</v>
      </c>
    </row>
    <row r="32" spans="1:6" ht="15.95" customHeight="1" x14ac:dyDescent="0.2">
      <c r="B32" s="19" t="s">
        <v>42</v>
      </c>
      <c r="C32" s="26">
        <f>+C24/C8</f>
        <v>52500</v>
      </c>
      <c r="D32" s="26">
        <f>+D24/D8</f>
        <v>30000</v>
      </c>
      <c r="E32" s="26">
        <f>+E24/E8</f>
        <v>58750</v>
      </c>
      <c r="F32" s="25"/>
    </row>
    <row r="33" spans="1:6" ht="15.95" customHeight="1" x14ac:dyDescent="0.2">
      <c r="B33" s="19" t="s">
        <v>43</v>
      </c>
      <c r="C33" s="26">
        <f>-C26/C9</f>
        <v>80000</v>
      </c>
      <c r="D33" s="26">
        <f>-D26/D9</f>
        <v>95000</v>
      </c>
      <c r="E33" s="26">
        <f>-E26/E9</f>
        <v>70000</v>
      </c>
      <c r="F33" s="25"/>
    </row>
    <row r="34" spans="1:6" ht="15.95" customHeight="1" x14ac:dyDescent="0.2">
      <c r="B34" s="19" t="s">
        <v>44</v>
      </c>
      <c r="C34" s="26">
        <f>+C26/กิจกรรมของลูกค้า[[#Totals],[ชื่อกลุ่มที่ 1]]</f>
        <v>13333.333333333334</v>
      </c>
      <c r="D34" s="26">
        <f>+D25/กิจกรรมของลูกค้า[[#Totals],[ชื่อกลุ่มที่ 2]]</f>
        <v>12500</v>
      </c>
      <c r="E34" s="26">
        <f>+E25/กิจกรรมของลูกค้า[[#Totals],[ชื่อกลุ่มที่ 3]]</f>
        <v>27500</v>
      </c>
      <c r="F34" s="25"/>
    </row>
    <row r="35" spans="1:6" ht="15.95" customHeight="1" x14ac:dyDescent="0.2">
      <c r="B35" s="20" t="s">
        <v>45</v>
      </c>
      <c r="C35" s="30">
        <f>+C29/กิจกรรมของลูกค้า[[#Totals],[ชื่อกลุ่มที่ 1]]</f>
        <v>0</v>
      </c>
      <c r="D35" s="30">
        <f>+D28/กิจกรรมของลูกค้า[[#Totals],[ชื่อกลุ่มที่ 2]]</f>
        <v>-13500</v>
      </c>
      <c r="E35" s="30">
        <f>+E28/กิจกรรมของลูกค้า[[#Totals],[ชื่อกลุ่มที่ 3]]</f>
        <v>35000</v>
      </c>
      <c r="F35" s="31"/>
    </row>
    <row r="36" spans="1:6" ht="15" customHeight="1" x14ac:dyDescent="0.2">
      <c r="B36" s="13"/>
      <c r="C36" s="17"/>
    </row>
    <row r="37" spans="1:6" ht="237.95" customHeight="1" x14ac:dyDescent="0.2">
      <c r="A37" s="6" t="s">
        <v>17</v>
      </c>
      <c r="B37" s="37" t="s">
        <v>46</v>
      </c>
      <c r="C37" s="37"/>
      <c r="D37" s="37"/>
      <c r="E37" s="37"/>
      <c r="F37" s="37"/>
    </row>
    <row r="38" spans="1:6" ht="15" customHeight="1" x14ac:dyDescent="0.25">
      <c r="C38" s="18"/>
    </row>
    <row r="39" spans="1:6" ht="15" customHeight="1" x14ac:dyDescent="0.25">
      <c r="C39" s="18"/>
    </row>
    <row r="41" spans="1:6" ht="15" customHeight="1" x14ac:dyDescent="0.25">
      <c r="C41" s="18"/>
    </row>
    <row r="42" spans="1:6" ht="15" customHeight="1" x14ac:dyDescent="0.25">
      <c r="C42" s="18"/>
    </row>
  </sheetData>
  <mergeCells count="1">
    <mergeCell ref="B37:F37"/>
  </mergeCells>
  <printOptions horizontalCentered="1" verticalCentered="1"/>
  <pageMargins left="0.4" right="0.4" top="0.4" bottom="0.4" header="0.3" footer="0.3"/>
  <pageSetup paperSize="9" scale="84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ความสามารถในการทำกำไรของลูกค้า!C32:E32</xm:f>
              <xm:sqref>F32</xm:sqref>
            </x14:sparkline>
            <x14:sparkline>
              <xm:f>ความสามารถในการทำกำไรของลูกค้า!C33:E33</xm:f>
              <xm:sqref>F33</xm:sqref>
            </x14:sparkline>
            <x14:sparkline>
              <xm:f>ความสามารถในการทำกำไรของลูกค้า!C34:E34</xm:f>
              <xm:sqref>F34</xm:sqref>
            </x14:sparkline>
            <x14:sparkline>
              <xm:f>ความสามารถในการทำกำไรของลูกค้า!C35:E35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เริ่ม</vt:lpstr>
      <vt:lpstr>ความสามารถในการทำกำไรของลูกค้า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