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D2B8D322-B21D-917C-0DE1-B2EE103BBF03}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61021_Accessibility_Templates_Batch3\04_PreDTP_Done\th-TH\"/>
    </mc:Choice>
  </mc:AlternateContent>
  <bookViews>
    <workbookView xWindow="0" yWindow="0" windowWidth="28800" windowHeight="12330"/>
  </bookViews>
  <sheets>
    <sheet name="รายการสินค้าคงคลังในคลังสินค้า" sheetId="2" r:id="rId1"/>
    <sheet name="รายการเลือกสินค้าคงคลัง" sheetId="11" r:id="rId2"/>
    <sheet name="ค้นหาช่อง" sheetId="9" r:id="rId3"/>
  </sheets>
  <definedNames>
    <definedName name="_xlnm.Print_Titles" localSheetId="2">ค้นหาช่อง!$4:$4</definedName>
    <definedName name="_xlnm.Print_Titles" localSheetId="1">รายการเลือกสินค้าคงคลัง!$4:$4</definedName>
    <definedName name="_xlnm.Print_Titles" localSheetId="0">รายการสินค้าคงคลังในคลังสินค้า!$4:$4</definedName>
    <definedName name="SKULookup">รายการสินค้าคงคลัง[SKU]</definedName>
    <definedName name="ชื่อคอลัมน์1">รายการสินค้าคงคลัง[[#Headers],[SKU]]</definedName>
    <definedName name="ชื่อคอลัมน์2">InventoryPickList[[#Headers],[หมายเลขการสั่งซื้อ]]</definedName>
    <definedName name="ชื่อคอลัมน์3">ค้นหาช่อง[[#Headers],[หมายเลขช่อง]]</definedName>
    <definedName name="หมายเลขช่อง">ค้นหาช่อง[หมายเลขช่อง]</definedName>
  </definedNames>
  <calcPr calcId="162913"/>
</workbook>
</file>

<file path=xl/calcChain.xml><?xml version="1.0" encoding="utf-8"?>
<calcChain xmlns="http://schemas.openxmlformats.org/spreadsheetml/2006/main">
  <c r="H5" i="11" l="1"/>
  <c r="H6" i="11"/>
  <c r="H7" i="11"/>
  <c r="H8" i="11"/>
  <c r="H9" i="11"/>
  <c r="G5" i="11"/>
  <c r="G6" i="11"/>
  <c r="G7" i="11"/>
  <c r="G8" i="11"/>
  <c r="G9" i="11"/>
  <c r="F5" i="11"/>
  <c r="F6" i="11"/>
  <c r="F7" i="11"/>
  <c r="F8" i="11"/>
  <c r="F9" i="11"/>
  <c r="E5" i="11"/>
  <c r="E6" i="11"/>
  <c r="E7" i="11"/>
  <c r="E8" i="11"/>
  <c r="E9" i="11"/>
  <c r="C3" i="2" l="1"/>
  <c r="D3" i="2"/>
  <c r="E5" i="2"/>
  <c r="I5" i="11" s="1"/>
  <c r="E6" i="2"/>
  <c r="E7" i="2"/>
  <c r="I9" i="11" s="1"/>
  <c r="E8" i="2"/>
  <c r="I6" i="11" s="1"/>
  <c r="E9" i="2"/>
  <c r="E10" i="2"/>
  <c r="E11" i="2"/>
  <c r="I7" i="11" s="1"/>
  <c r="E12" i="2"/>
  <c r="E13" i="2"/>
  <c r="E14" i="2"/>
  <c r="I8" i="11" s="1"/>
  <c r="E15" i="2"/>
  <c r="J5" i="2"/>
  <c r="J6" i="2"/>
  <c r="J7" i="2"/>
  <c r="J8" i="2"/>
  <c r="J9" i="2"/>
  <c r="J10" i="2"/>
  <c r="J11" i="2"/>
  <c r="J12" i="2"/>
  <c r="J13" i="2"/>
  <c r="J14" i="2"/>
  <c r="J15" i="2"/>
  <c r="K5" i="2"/>
  <c r="K6" i="2"/>
  <c r="K7" i="2"/>
  <c r="K8" i="2"/>
  <c r="K9" i="2"/>
  <c r="K10" i="2"/>
  <c r="K11" i="2"/>
  <c r="K12" i="2"/>
  <c r="K13" i="2"/>
  <c r="K14" i="2"/>
  <c r="K15" i="2"/>
  <c r="B3" i="2" l="1"/>
</calcChain>
</file>

<file path=xl/sharedStrings.xml><?xml version="1.0" encoding="utf-8"?>
<sst xmlns="http://schemas.openxmlformats.org/spreadsheetml/2006/main" count="109" uniqueCount="66">
  <si>
    <t>รายการสินค้าคงคลังในคลังสินค้า</t>
  </si>
  <si>
    <t>มูลค่ารวมของสินค้าคงคลัง:</t>
  </si>
  <si>
    <t>SKU</t>
  </si>
  <si>
    <t>SP7875</t>
  </si>
  <si>
    <t>TR87680</t>
  </si>
  <si>
    <t>MK676554</t>
  </si>
  <si>
    <t>YE98767</t>
  </si>
  <si>
    <t>XR23423</t>
  </si>
  <si>
    <t>PW98762</t>
  </si>
  <si>
    <t>BM87684</t>
  </si>
  <si>
    <t>BH67655</t>
  </si>
  <si>
    <t>WT98768</t>
  </si>
  <si>
    <t>TS3456</t>
  </si>
  <si>
    <t>WDG123</t>
  </si>
  <si>
    <t>รายการสินค้าคงคลัง:</t>
  </si>
  <si>
    <t>รายละเอียด</t>
  </si>
  <si>
    <t>รายการ 1</t>
  </si>
  <si>
    <t>รายการ 2</t>
  </si>
  <si>
    <t>รายการ 3</t>
  </si>
  <si>
    <t>รายการ 4</t>
  </si>
  <si>
    <t>รายการ 5</t>
  </si>
  <si>
    <t>รายการ 6</t>
  </si>
  <si>
    <t>รายการ 7</t>
  </si>
  <si>
    <t>รายการ 8</t>
  </si>
  <si>
    <t>รายการ 9</t>
  </si>
  <si>
    <t>รายการ 10</t>
  </si>
  <si>
    <t>รายการ 11</t>
  </si>
  <si>
    <t>จำนวนช่อง:</t>
  </si>
  <si>
    <t>หมายเลขช่อง</t>
  </si>
  <si>
    <t>T345</t>
  </si>
  <si>
    <t>T5789</t>
  </si>
  <si>
    <t>T9876</t>
  </si>
  <si>
    <t>T098</t>
  </si>
  <si>
    <t>T349</t>
  </si>
  <si>
    <t>T9875</t>
  </si>
  <si>
    <t>รายการเลือกสินค้าคงคลัง</t>
  </si>
  <si>
    <t>ตำแหน่งที่ตั้ง</t>
  </si>
  <si>
    <t>ค้นหาช่อง</t>
  </si>
  <si>
    <t>หน่วย</t>
  </si>
  <si>
    <t>แต่ละรายการ</t>
  </si>
  <si>
    <t>กล่อง (10 ct)</t>
  </si>
  <si>
    <t>แพคเกจ (5 ct)</t>
  </si>
  <si>
    <t>ปริมาณ</t>
  </si>
  <si>
    <t>จำนวนการสั่งซื้อใหม่</t>
  </si>
  <si>
    <t>ราคา</t>
  </si>
  <si>
    <t>มูลค่าสินค้าคงคลัง:</t>
  </si>
  <si>
    <t>การสั่งซื้อใหม่</t>
  </si>
  <si>
    <t>หมายเลขการสั่งซื้อ</t>
  </si>
  <si>
    <t>TP001-1</t>
  </si>
  <si>
    <t>รายการสินค้าคงคลัง</t>
  </si>
  <si>
    <t>จำนวนที่เลือก</t>
  </si>
  <si>
    <t>จำนวนที่พร้อมใช้งาน</t>
  </si>
  <si>
    <t>คำอธิบายรายการ</t>
  </si>
  <si>
    <t>ช่องขนาดใหญ่</t>
  </si>
  <si>
    <t>ช่องขนาดเล็ก</t>
  </si>
  <si>
    <t>ช่องขนาดปานกลาง</t>
  </si>
  <si>
    <t>แถว 2 ช่อง 1</t>
  </si>
  <si>
    <t>แถว 1 ช่อง 1</t>
  </si>
  <si>
    <t>แถว 3 ช่อง 2</t>
  </si>
  <si>
    <t>แถว 3 ช่อง 1</t>
  </si>
  <si>
    <t>แถว 1 ช่อง 2</t>
  </si>
  <si>
    <t>แถว 4 ช่อง 5</t>
  </si>
  <si>
    <t>แถว 2 ช่อง 2</t>
  </si>
  <si>
    <t>ความกว้าง</t>
  </si>
  <si>
    <t>ความสูง</t>
  </si>
  <si>
    <t>ความยาว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</si>
</sst>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฿&quot;#,##0.00;\-&quot;฿&quot;#,##0.00"/>
    <numFmt numFmtId="187" formatCode="&quot;$&quot;#,##0.00_);\(&quot;$&quot;#,##0.00\)"/>
    <numFmt numFmtId="188" formatCode="&quot;Reorder&quot;;&quot;&quot;;&quot;&quot;"/>
    <numFmt numFmtId="189" formatCode="&quot;&quot;;&quot;&quot;;&quot;Clear Pick List Selected in B2&quot;"/>
    <numFmt numFmtId="190" formatCode="&quot;Pick List was cleared&quot;;&quot;&quot;;&quot;Pick List was not cleared&quot;"/>
    <numFmt numFmtId="191" formatCode="&quot;฿&quot;#,##0.00"/>
    <numFmt numFmtId="192" formatCode="&quot;การสั่งซื้อใหม่&quot;;&quot;&quot;;&quot;&quot;"/>
  </numFmts>
  <fonts count="18" x14ac:knownFonts="1">
    <font>
      <sz val="11"/>
      <color theme="3" tint="0.14993743705557422"/>
      <name val="Franklin Gothic Medium"/>
      <family val="2"/>
      <scheme val="minor"/>
    </font>
    <font>
      <b/>
      <sz val="26"/>
      <color theme="3" tint="0.1499679555650502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6"/>
      <color theme="4" tint="-0.499984740745262"/>
      <name val="Franklin Gothic Medium"/>
      <family val="2"/>
      <scheme val="major"/>
    </font>
    <font>
      <sz val="11"/>
      <color theme="3" tint="0.14993743705557422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0"/>
      <name val="Franklin Gothic Medium"/>
      <family val="2"/>
      <scheme val="major"/>
    </font>
    <font>
      <sz val="11"/>
      <color theme="4" tint="-0.499984740745262"/>
      <name val="Franklin Gothic Medium"/>
      <family val="2"/>
      <scheme val="minor"/>
    </font>
    <font>
      <sz val="11"/>
      <color theme="3" tint="0.14990691854609822"/>
      <name val="Franklin Gothic Medium"/>
      <family val="2"/>
      <scheme val="minor"/>
    </font>
    <font>
      <b/>
      <sz val="26"/>
      <color theme="3" tint="0.14996795556505021"/>
      <name val="Leelawadee"/>
      <family val="2"/>
    </font>
    <font>
      <sz val="11"/>
      <color theme="3" tint="0.14993743705557422"/>
      <name val="Leelawadee"/>
      <family val="2"/>
    </font>
    <font>
      <sz val="11"/>
      <color theme="3"/>
      <name val="Leelawadee"/>
      <family val="2"/>
    </font>
    <font>
      <sz val="11"/>
      <color theme="4" tint="-0.499984740745262"/>
      <name val="Leelawadee"/>
      <family val="2"/>
    </font>
    <font>
      <sz val="16"/>
      <color theme="4" tint="-0.499984740745262"/>
      <name val="Leelawadee"/>
      <family val="2"/>
    </font>
    <font>
      <i/>
      <sz val="10"/>
      <color theme="1"/>
      <name val="Leelawadee"/>
      <family val="2"/>
    </font>
    <font>
      <sz val="11"/>
      <color theme="0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ck">
        <color theme="0"/>
      </left>
      <right/>
      <top/>
      <bottom/>
      <diagonal/>
    </border>
  </borders>
  <cellStyleXfs count="15">
    <xf numFmtId="0" fontId="0" fillId="0" borderId="0">
      <alignment vertical="center"/>
    </xf>
    <xf numFmtId="0" fontId="1" fillId="0" borderId="1" applyNumberFormat="0" applyFill="0" applyAlignment="0" applyProtection="0"/>
    <xf numFmtId="0" fontId="8" fillId="2" borderId="0" applyNumberFormat="0" applyProtection="0">
      <alignment horizontal="left" vertical="center" indent="1"/>
    </xf>
    <xf numFmtId="0" fontId="2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3" fillId="0" borderId="2" applyNumberFormat="0" applyFill="0" applyAlignment="0" applyProtection="0"/>
    <xf numFmtId="188" fontId="10" fillId="0" borderId="0">
      <alignment horizontal="center" vertical="center"/>
    </xf>
    <xf numFmtId="0" fontId="7" fillId="2" borderId="0" applyNumberFormat="0" applyProtection="0">
      <alignment horizontal="right" indent="1"/>
    </xf>
    <xf numFmtId="0" fontId="9" fillId="0" borderId="0" applyNumberFormat="0" applyProtection="0">
      <alignment horizontal="center"/>
    </xf>
    <xf numFmtId="0" fontId="9" fillId="0" borderId="0" applyNumberFormat="0" applyProtection="0">
      <alignment horizontal="center"/>
    </xf>
    <xf numFmtId="0" fontId="5" fillId="0" borderId="0" applyNumberFormat="0" applyFill="0" applyBorder="0" applyProtection="0">
      <alignment horizontal="left" vertical="top"/>
    </xf>
    <xf numFmtId="0" fontId="6" fillId="0" borderId="0">
      <alignment horizontal="left" vertical="center" wrapText="1" indent="1"/>
    </xf>
    <xf numFmtId="1" fontId="6" fillId="0" borderId="0">
      <alignment horizontal="center" vertical="center"/>
    </xf>
    <xf numFmtId="187" fontId="6" fillId="0" borderId="0">
      <alignment horizontal="right" vertical="center"/>
    </xf>
  </cellStyleXfs>
  <cellXfs count="23">
    <xf numFmtId="0" fontId="0" fillId="0" borderId="0" xfId="0">
      <alignment vertical="center"/>
    </xf>
    <xf numFmtId="0" fontId="11" fillId="0" borderId="1" xfId="1" applyFont="1" applyAlignment="1"/>
    <xf numFmtId="0" fontId="11" fillId="0" borderId="1" xfId="1" applyFont="1" applyAlignment="1">
      <alignment vertical="center"/>
    </xf>
    <xf numFmtId="0" fontId="12" fillId="0" borderId="0" xfId="0" applyFont="1">
      <alignment vertical="center"/>
    </xf>
    <xf numFmtId="0" fontId="13" fillId="0" borderId="0" xfId="3" applyFont="1"/>
    <xf numFmtId="0" fontId="13" fillId="0" borderId="0" xfId="3" applyFont="1" applyAlignment="1"/>
    <xf numFmtId="0" fontId="14" fillId="0" borderId="0" xfId="9" applyFont="1">
      <alignment horizontal="center"/>
    </xf>
    <xf numFmtId="0" fontId="15" fillId="0" borderId="0" xfId="11" applyFont="1">
      <alignment horizontal="left" vertical="top"/>
    </xf>
    <xf numFmtId="0" fontId="11" fillId="0" borderId="1" xfId="1" applyFont="1"/>
    <xf numFmtId="189" fontId="12" fillId="0" borderId="0" xfId="0" applyNumberFormat="1" applyFont="1">
      <alignment vertical="center"/>
    </xf>
    <xf numFmtId="190" fontId="12" fillId="0" borderId="0" xfId="0" applyNumberFormat="1" applyFont="1">
      <alignment vertical="center"/>
    </xf>
    <xf numFmtId="0" fontId="16" fillId="0" borderId="0" xfId="0" applyFont="1" applyAlignment="1">
      <alignment vertical="center"/>
    </xf>
    <xf numFmtId="191" fontId="15" fillId="0" borderId="0" xfId="11" applyNumberFormat="1" applyFont="1">
      <alignment horizontal="left" vertical="top"/>
    </xf>
    <xf numFmtId="0" fontId="12" fillId="0" borderId="0" xfId="0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 indent="1"/>
    </xf>
    <xf numFmtId="1" fontId="12" fillId="0" borderId="3" xfId="0" applyNumberFormat="1" applyFont="1" applyFill="1" applyBorder="1" applyAlignment="1">
      <alignment horizontal="center" vertical="center"/>
    </xf>
    <xf numFmtId="192" fontId="12" fillId="0" borderId="3" xfId="0" applyNumberFormat="1" applyFont="1" applyFill="1" applyBorder="1" applyAlignment="1">
      <alignment horizontal="center" vertical="center"/>
    </xf>
    <xf numFmtId="0" fontId="17" fillId="2" borderId="0" xfId="2" applyFont="1">
      <alignment horizontal="left" vertical="center" indent="1"/>
    </xf>
    <xf numFmtId="0" fontId="12" fillId="0" borderId="0" xfId="0" applyFont="1" applyAlignment="1">
      <alignment horizontal="left" vertical="center" wrapText="1" indent="1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/>
    </xf>
    <xf numFmtId="7" fontId="12" fillId="0" borderId="3" xfId="0" applyNumberFormat="1" applyFont="1" applyFill="1" applyBorder="1" applyAlignment="1">
      <alignment horizontal="right" vertical="center"/>
    </xf>
  </cellXfs>
  <cellStyles count="15">
    <cellStyle name="Followed Hyperlink" xfId="10" builtinId="9" customBuiltin="1"/>
    <cellStyle name="Hyperlink" xfId="9" builtinId="8" customBuiltin="1"/>
    <cellStyle name="คอลัมน์ค่าสถานะ" xfId="7"/>
    <cellStyle name="จัดรายละเอียดของตารางกึ่งกลาง" xfId="13"/>
    <cellStyle name="จัดรายละเอียดของตารางชิดขวา" xfId="14"/>
    <cellStyle name="จัดรายละเอียดของตารางชิดซ้าย" xfId="12"/>
    <cellStyle name="จำนวนทั้งหมด" xfId="11"/>
    <cellStyle name="ชื่อเรื่อง" xfId="1" builtinId="15" customBuiltin="1"/>
    <cellStyle name="เซลล์ที่มีลิงก์" xfId="8" builtinId="24" customBuiltin="1"/>
    <cellStyle name="ปกติ" xfId="0" builtinId="0" customBuiltin="1"/>
    <cellStyle name="ผลรวม" xfId="6" builtinId="25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36">
    <dxf>
      <font>
        <strike val="0"/>
        <outline val="0"/>
        <shadow val="0"/>
        <u val="none"/>
        <vertAlign val="baseline"/>
        <sz val="11"/>
        <color theme="3" tint="0.14993743705557422"/>
        <name val="Leelawadee"/>
        <family val="2"/>
        <scheme val="none"/>
      </font>
      <numFmt numFmtId="11" formatCode="&quot;฿&quot;#,##0.00;\-&quot;฿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3" tint="0.14993743705557422"/>
        <name val="Leelawadee"/>
        <family val="2"/>
        <scheme val="none"/>
      </font>
      <numFmt numFmtId="11" formatCode="&quot;฿&quot;#,##0.00;\-&quot;฿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Leelawadee"/>
        <family val="2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Leelawadee"/>
        <family val="2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Leelawadee"/>
        <family val="2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Leelawadee"/>
        <family val="2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Leelawadee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Leelawadee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Leelawadee"/>
        <family val="2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Leelawadee"/>
        <family val="2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14993743705557422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3" tint="0.14993743705557422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3" tint="0.14993743705557422"/>
        <name val="Leelawadee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14993743705557422"/>
        <name val="Leelawadee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14993743705557422"/>
        <name val="Leelawadee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14993743705557422"/>
        <name val="Leelawadee"/>
        <family val="2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14993743705557422"/>
        <name val="Leelawadee"/>
        <family val="2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14993743705557422"/>
        <name val="Leelawadee"/>
        <family val="2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14993743705557422"/>
        <name val="Leelawadee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3" tint="0.14993743705557422"/>
        <name val="Leelawadee"/>
        <family val="2"/>
        <scheme val="none"/>
      </font>
      <numFmt numFmtId="192" formatCode="&quot;การสั่งซื้อใหม่&quot;;&quot;&quot;;&quot;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3" tint="0.14993743705557422"/>
        <name val="Leelawadee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3" tint="0.14993743705557422"/>
        <name val="Leelawadee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3" tint="0.14993743705557422"/>
        <name val="Leelawadee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3" tint="0.14993743705557422"/>
        <name val="Leelawadee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3" tint="0.14993743705557422"/>
        <name val="Leelawadee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3" tint="0.14993743705557422"/>
        <name val="Leelawadee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3" tint="0.14993743705557422"/>
        <name val="Leelawadee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/>
        <i val="0"/>
        <color rgb="FFFF0000"/>
      </font>
    </dxf>
    <dxf>
      <font>
        <b/>
        <i val="0"/>
      </font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ont>
        <b val="0"/>
        <i val="0"/>
        <color theme="0"/>
      </font>
      <fill>
        <patternFill patternType="solid">
          <fgColor theme="4" tint="-0.499984740745262"/>
          <bgColor theme="4" tint="-0.499984740745262"/>
        </patternFill>
      </fill>
    </dxf>
    <dxf>
      <border>
        <vertical style="thick">
          <color theme="0"/>
        </vertical>
      </border>
    </dxf>
  </dxfs>
  <tableStyles count="1" defaultTableStyle="TableStyleMedium2" defaultPivotStyle="PivotStyleMedium2">
    <tableStyle name="สินค้าคงคลังในคลังสินค้า" pivot="0" count="4">
      <tableStyleElement type="wholeTable" dxfId="35"/>
      <tableStyleElement type="headerRow" dxfId="34"/>
      <tableStyleElement type="lastColumn" dxfId="33"/>
      <tableStyleElement type="secondRowStripe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3588;&#3657;&#3609;&#3627;&#3634;&#3594;&#3656;&#3629;&#3591;!A1"/><Relationship Id="rId1" Type="http://schemas.openxmlformats.org/officeDocument/2006/relationships/hyperlink" Target="#&#3619;&#3634;&#3618;&#3585;&#3634;&#3619;&#3648;&#3621;&#3639;&#3629;&#3585;&#3626;&#3636;&#3609;&#3588;&#3657;&#3634;&#3588;&#3591;&#3588;&#3621;&#3633;&#3591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619;&#3634;&#3618;&#3585;&#3634;&#3619;&#3626;&#3636;&#3609;&#3588;&#3657;&#3634;&#3588;&#3591;&#3588;&#3621;&#3633;&#3591;&#3651;&#3609;&#3588;&#3621;&#3633;&#3591;&#3626;&#3636;&#3609;&#3588;&#3657;&#3634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619;&#3634;&#3618;&#3585;&#3634;&#3619;&#3626;&#3636;&#3609;&#3588;&#3657;&#3634;&#3588;&#3591;&#3588;&#3621;&#3633;&#3591;&#3651;&#3609;&#3588;&#3621;&#3633;&#3591;&#3626;&#3636;&#3609;&#3588;&#3657;&#3634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</xdr:colOff>
      <xdr:row>1</xdr:row>
      <xdr:rowOff>57149</xdr:rowOff>
    </xdr:from>
    <xdr:to>
      <xdr:col>4</xdr:col>
      <xdr:colOff>1740789</xdr:colOff>
      <xdr:row>1</xdr:row>
      <xdr:rowOff>285749</xdr:rowOff>
    </xdr:to>
    <xdr:sp macro="" textlink="">
      <xdr:nvSpPr>
        <xdr:cNvPr id="11" name="รายการสินค้าคงคลัง" descr="รูปร่างนำทางเพื่อดูรายการเลือกสินค้าคงคลัง">
          <a:hlinkClick xmlns:r="http://schemas.openxmlformats.org/officeDocument/2006/relationships" r:id="rId1" tooltip="เลือกเพื่อดูเวิร์กชีตรายการเลือกสินค้าคงคลัง"/>
        </xdr:cNvPr>
        <xdr:cNvSpPr/>
      </xdr:nvSpPr>
      <xdr:spPr>
        <a:xfrm>
          <a:off x="5508879" y="742949"/>
          <a:ext cx="173736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th-TH" sz="1100">
              <a:solidFill>
                <a:schemeClr val="lt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รายการ</a:t>
          </a:r>
          <a:r>
            <a:rPr lang="th-TH" sz="1100" baseline="0">
              <a:solidFill>
                <a:schemeClr val="lt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เลือก</a:t>
          </a:r>
          <a:r>
            <a:rPr lang="th-TH" sz="1100">
              <a:solidFill>
                <a:schemeClr val="lt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สินค้าคงคลัง</a:t>
          </a:r>
        </a:p>
      </xdr:txBody>
    </xdr:sp>
    <xdr:clientData fPrintsWithSheet="0"/>
  </xdr:twoCellAnchor>
  <xdr:twoCellAnchor editAs="oneCell">
    <xdr:from>
      <xdr:col>5</xdr:col>
      <xdr:colOff>51054</xdr:colOff>
      <xdr:row>1</xdr:row>
      <xdr:rowOff>57149</xdr:rowOff>
    </xdr:from>
    <xdr:to>
      <xdr:col>5</xdr:col>
      <xdr:colOff>1788414</xdr:colOff>
      <xdr:row>1</xdr:row>
      <xdr:rowOff>285749</xdr:rowOff>
    </xdr:to>
    <xdr:sp macro="" textlink="">
      <xdr:nvSpPr>
        <xdr:cNvPr id="12" name="รายการสินค้าคงคลัง" descr="รูปร่างนำทางเพื่อดูการค้นหาช่อง">
          <a:hlinkClick xmlns:r="http://schemas.openxmlformats.org/officeDocument/2006/relationships" r:id="rId2" tooltip="เลือกเพื่อเพิ่มหรือปรับเปลี่ยนข้อมูลการค้นหาช่อง"/>
        </xdr:cNvPr>
        <xdr:cNvSpPr/>
      </xdr:nvSpPr>
      <xdr:spPr>
        <a:xfrm>
          <a:off x="7337679" y="742949"/>
          <a:ext cx="173736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th-TH" sz="1100">
              <a:solidFill>
                <a:schemeClr val="lt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ค้นหา</a:t>
          </a:r>
          <a:r>
            <a:rPr lang="th-TH" sz="1100" baseline="0">
              <a:solidFill>
                <a:schemeClr val="lt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ช่อง</a:t>
          </a:r>
          <a:endParaRPr lang="en-US" sz="1100">
            <a:solidFill>
              <a:schemeClr val="lt1"/>
            </a:solidFill>
            <a:latin typeface="Leelawadee" panose="020B0502040204020203" pitchFamily="34" charset="-34"/>
            <a:ea typeface="+mn-ea"/>
            <a:cs typeface="Leelawadee" panose="020B0502040204020203" pitchFamily="34" charset="-34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</xdr:colOff>
      <xdr:row>1</xdr:row>
      <xdr:rowOff>66675</xdr:rowOff>
    </xdr:from>
    <xdr:to>
      <xdr:col>2</xdr:col>
      <xdr:colOff>1813559</xdr:colOff>
      <xdr:row>1</xdr:row>
      <xdr:rowOff>295275</xdr:rowOff>
    </xdr:to>
    <xdr:sp macro="" textlink="">
      <xdr:nvSpPr>
        <xdr:cNvPr id="3" name="รายการสินค้าคงคลัง" descr="เลือกเพื่อดูรายการสินค้าคงคลัง">
          <a:hlinkClick xmlns:r="http://schemas.openxmlformats.org/officeDocument/2006/relationships" r:id="rId1" tooltip="คลิกเพื่อดูรายการสินค้าคงคลังในคลังสินค้า"/>
        </xdr:cNvPr>
        <xdr:cNvSpPr/>
      </xdr:nvSpPr>
      <xdr:spPr>
        <a:xfrm flipH="1">
          <a:off x="2019299" y="752475"/>
          <a:ext cx="173736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th-TH" sz="1100">
              <a:solidFill>
                <a:schemeClr val="lt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รายการ</a:t>
          </a:r>
          <a:r>
            <a:rPr lang="th-TH" sz="1000">
              <a:solidFill>
                <a:schemeClr val="lt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 </a:t>
          </a:r>
          <a:r>
            <a:rPr lang="th-TH" sz="1100">
              <a:solidFill>
                <a:schemeClr val="lt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สินค้าคงคลัง</a:t>
          </a:r>
        </a:p>
      </xdr:txBody>
    </xdr:sp>
    <xdr:clientData fPrintsWithSheet="0"/>
  </xdr:twoCellAnchor>
  <xdr:twoCellAnchor editAs="oneCell">
    <xdr:from>
      <xdr:col>1</xdr:col>
      <xdr:colOff>28574</xdr:colOff>
      <xdr:row>1</xdr:row>
      <xdr:rowOff>76200</xdr:rowOff>
    </xdr:from>
    <xdr:to>
      <xdr:col>1</xdr:col>
      <xdr:colOff>1765934</xdr:colOff>
      <xdr:row>1</xdr:row>
      <xdr:rowOff>304800</xdr:rowOff>
    </xdr:to>
    <xdr:sp macro="[0]!ClearPickList" textlink="">
      <xdr:nvSpPr>
        <xdr:cNvPr id="5" name="รายการสินค้าคงคลัง" descr="เลือกเพื่อล้างรายการเลือก"/>
        <xdr:cNvSpPr/>
      </xdr:nvSpPr>
      <xdr:spPr>
        <a:xfrm flipH="1">
          <a:off x="190499" y="762000"/>
          <a:ext cx="173736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th-TH" sz="1100">
              <a:solidFill>
                <a:schemeClr val="lt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ล้าง</a:t>
          </a:r>
          <a:r>
            <a:rPr lang="th-TH" sz="1000">
              <a:solidFill>
                <a:schemeClr val="lt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 </a:t>
          </a:r>
          <a:r>
            <a:rPr lang="th-TH" sz="1100">
              <a:solidFill>
                <a:schemeClr val="lt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 </a:t>
          </a:r>
          <a:r>
            <a:rPr lang="th-TH" sz="1100" baseline="0">
              <a:solidFill>
                <a:schemeClr val="lt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รายการ</a:t>
          </a:r>
          <a:r>
            <a:rPr lang="th-TH" sz="1000" baseline="0">
              <a:solidFill>
                <a:schemeClr val="lt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 </a:t>
          </a:r>
          <a:r>
            <a:rPr lang="th-TH" sz="1100" baseline="0">
              <a:solidFill>
                <a:schemeClr val="lt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 เลือก</a:t>
          </a:r>
          <a:endParaRPr lang="en-US" sz="1100">
            <a:solidFill>
              <a:schemeClr val="lt1"/>
            </a:solidFill>
            <a:latin typeface="Leelawadee" panose="020B0502040204020203" pitchFamily="34" charset="-34"/>
            <a:ea typeface="+mn-ea"/>
            <a:cs typeface="Leelawadee" panose="020B0502040204020203" pitchFamily="34" charset="-34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66675</xdr:rowOff>
    </xdr:from>
    <xdr:to>
      <xdr:col>1</xdr:col>
      <xdr:colOff>1765935</xdr:colOff>
      <xdr:row>1</xdr:row>
      <xdr:rowOff>295275</xdr:rowOff>
    </xdr:to>
    <xdr:sp macro="" textlink="">
      <xdr:nvSpPr>
        <xdr:cNvPr id="2" name="รายการสินค้าคงคลัง" descr="เลือกเพื่อดูรายการสินค้าคงคลัง">
          <a:hlinkClick xmlns:r="http://schemas.openxmlformats.org/officeDocument/2006/relationships" r:id="rId1" tooltip="เลือกเพื่อดูรายการสินค้าคงคลัง"/>
        </xdr:cNvPr>
        <xdr:cNvSpPr/>
      </xdr:nvSpPr>
      <xdr:spPr>
        <a:xfrm flipH="1">
          <a:off x="190500" y="752475"/>
          <a:ext cx="173736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th-TH" sz="1100">
              <a:solidFill>
                <a:schemeClr val="lt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รายการ</a:t>
          </a:r>
          <a:r>
            <a:rPr lang="th-TH" sz="1000">
              <a:solidFill>
                <a:schemeClr val="lt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 </a:t>
          </a:r>
          <a:r>
            <a:rPr lang="th-TH" sz="1100">
              <a:solidFill>
                <a:schemeClr val="lt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สินค้าคงคลัง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รายการสินค้าคงคลัง" displayName="รายการสินค้าคงคลัง" ref="B4:K15" totalsRowShown="0" headerRowDxfId="21" dataDxfId="20">
  <autoFilter ref="B4:K15"/>
  <tableColumns count="10">
    <tableColumn id="1" name="SKU" dataDxfId="29"/>
    <tableColumn id="2" name="รายละเอียด" dataDxfId="28"/>
    <tableColumn id="3" name="หมายเลขช่อง" dataDxfId="27"/>
    <tableColumn id="4" name="ตำแหน่งที่ตั้ง" dataDxfId="26">
      <calculatedColumnFormula>IFERROR(VLOOKUP(รายการสินค้าคงคลัง[[#This Row],[หมายเลขช่อง]],ค้นหาช่อง[],3,FALSE),"")</calculatedColumnFormula>
    </tableColumn>
    <tableColumn id="5" name="หน่วย" dataDxfId="25"/>
    <tableColumn id="6" name="ปริมาณ" dataDxfId="24"/>
    <tableColumn id="7" name="จำนวนการสั่งซื้อใหม่" dataDxfId="23"/>
    <tableColumn id="8" name="ราคา" dataDxfId="1"/>
    <tableColumn id="9" name="มูลค่าสินค้าคงคลัง:" dataDxfId="0">
      <calculatedColumnFormula>รายการสินค้าคงคลัง[[#This Row],[ปริมาณ]]*รายการสินค้าคงคลัง[[#This Row],[ราคา]]</calculatedColumnFormula>
    </tableColumn>
    <tableColumn id="10" name="การสั่งซื้อใหม่" dataDxfId="22">
      <calculatedColumnFormula>IFERROR(IF(รายการสินค้าคงคลัง[[#This Row],[ปริมาณ]]&lt;=รายการสินค้าคงคลัง[[#This Row],[จำนวนการสั่งซื้อใหม่]],1,0),0)</calculatedColumnFormula>
    </tableColumn>
  </tableColumns>
  <tableStyleInfo name="สินค้าคงคลังในคลังสินค้า" showFirstColumn="0" showLastColumn="0" showRowStripes="1" showColumnStripes="0"/>
</table>
</file>

<file path=xl/tables/table2.xml><?xml version="1.0" encoding="utf-8"?>
<table xmlns="http://schemas.openxmlformats.org/spreadsheetml/2006/main" id="2" name="InventoryPickList" displayName="InventoryPickList" ref="B4:I9" totalsRowShown="0" headerRowDxfId="3" dataDxfId="2">
  <autoFilter ref="B4:I9"/>
  <tableColumns count="8">
    <tableColumn id="1" name="หมายเลขการสั่งซื้อ" dataDxfId="11"/>
    <tableColumn id="2" name="SKU" dataDxfId="10"/>
    <tableColumn id="3" name="จำนวนที่เลือก" dataDxfId="9"/>
    <tableColumn id="4" name="จำนวนที่พร้อมใช้งาน" dataDxfId="8">
      <calculatedColumnFormula>IFERROR(VLOOKUP(InventoryPickList[SKU],รายการสินค้าคงคลัง[],6,FALSE),"")</calculatedColumnFormula>
    </tableColumn>
    <tableColumn id="5" name="คำอธิบายรายการ" dataDxfId="7">
      <calculatedColumnFormula>IFERROR(VLOOKUP(InventoryPickList[SKU],รายการสินค้าคงคลัง[],2,FALSE),"")</calculatedColumnFormula>
    </tableColumn>
    <tableColumn id="6" name="หน่วย" dataDxfId="6">
      <calculatedColumnFormula>IFERROR(VLOOKUP(InventoryPickList[SKU],รายการสินค้าคงคลัง[],5,FALSE),"")</calculatedColumnFormula>
    </tableColumn>
    <tableColumn id="7" name="หมายเลขช่อง" dataDxfId="5">
      <calculatedColumnFormula>IFERROR(VLOOKUP(InventoryPickList[SKU],รายการสินค้าคงคลัง[],3,FALSE),"")</calculatedColumnFormula>
    </tableColumn>
    <tableColumn id="8" name="ตำแหน่งที่ตั้ง" dataDxfId="4">
      <calculatedColumnFormula>IFERROR(VLOOKUP(InventoryPickList[SKU],รายการสินค้าคงคลัง[],4,FALSE),"")</calculatedColumnFormula>
    </tableColumn>
  </tableColumns>
  <tableStyleInfo name="สินค้าคงคลังในคลังสินค้า" showFirstColumn="0" showLastColumn="0" showRowStripes="1" showColumnStripes="0"/>
</table>
</file>

<file path=xl/tables/table3.xml><?xml version="1.0" encoding="utf-8"?>
<table xmlns="http://schemas.openxmlformats.org/spreadsheetml/2006/main" id="3" name="ค้นหาช่อง" displayName="ค้นหาช่อง" ref="B4:G11" totalsRowShown="0" headerRowDxfId="13" dataDxfId="12">
  <autoFilter ref="B4:G11"/>
  <tableColumns count="6">
    <tableColumn id="1" name="หมายเลขช่อง" dataDxfId="19"/>
    <tableColumn id="2" name="รายละเอียด" dataDxfId="18"/>
    <tableColumn id="3" name="ตำแหน่งที่ตั้ง" dataDxfId="17"/>
    <tableColumn id="4" name="ความกว้าง" dataDxfId="16"/>
    <tableColumn id="5" name="ความสูง" dataDxfId="15"/>
    <tableColumn id="6" name="ความยาว" dataDxfId="14"/>
  </tableColumns>
  <tableStyleInfo name="สินค้าคงคลังในคลังสินค้า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Warehouse Invento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DB068"/>
      </a:accent1>
      <a:accent2>
        <a:srgbClr val="E1C049"/>
      </a:accent2>
      <a:accent3>
        <a:srgbClr val="77CACD"/>
      </a:accent3>
      <a:accent4>
        <a:srgbClr val="EB862D"/>
      </a:accent4>
      <a:accent5>
        <a:srgbClr val="9062A7"/>
      </a:accent5>
      <a:accent6>
        <a:srgbClr val="EB8688"/>
      </a:accent6>
      <a:hlink>
        <a:srgbClr val="13CACD"/>
      </a:hlink>
      <a:folHlink>
        <a:srgbClr val="9062A7"/>
      </a:folHlink>
    </a:clrScheme>
    <a:fontScheme name="Warehouse Inventory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InventoryList">
    <tabColor theme="4"/>
    <pageSetUpPr autoPageBreaks="0" fitToPage="1"/>
  </sheetPr>
  <dimension ref="B1:K15"/>
  <sheetViews>
    <sheetView showGridLines="0" tabSelected="1" zoomScaleNormal="100" workbookViewId="0"/>
  </sheetViews>
  <sheetFormatPr defaultRowHeight="30" customHeight="1" x14ac:dyDescent="0.3"/>
  <cols>
    <col min="1" max="1" width="1.88671875" style="3" customWidth="1"/>
    <col min="2" max="2" width="20.77734375" style="3" customWidth="1"/>
    <col min="3" max="3" width="27.44140625" style="3" customWidth="1"/>
    <col min="4" max="4" width="14.109375" style="3" customWidth="1"/>
    <col min="5" max="5" width="21.109375" style="3" customWidth="1"/>
    <col min="6" max="6" width="21.77734375" style="3" customWidth="1"/>
    <col min="7" max="7" width="9.44140625" style="3" customWidth="1"/>
    <col min="8" max="8" width="19.21875" style="3" customWidth="1"/>
    <col min="9" max="9" width="11.88671875" style="3" customWidth="1"/>
    <col min="10" max="10" width="18.6640625" style="3" customWidth="1"/>
    <col min="11" max="11" width="17.6640625" style="3" customWidth="1"/>
    <col min="12" max="13" width="16.109375" style="3" customWidth="1"/>
    <col min="14" max="14" width="11.44140625" style="3" customWidth="1"/>
    <col min="15" max="16384" width="8.88671875" style="3"/>
  </cols>
  <sheetData>
    <row r="1" spans="2:11" ht="54" customHeight="1" thickBot="1" x14ac:dyDescent="0.5">
      <c r="B1" s="1" t="s">
        <v>0</v>
      </c>
      <c r="C1" s="1"/>
      <c r="D1" s="1"/>
      <c r="E1" s="2"/>
      <c r="F1" s="2"/>
      <c r="G1" s="2"/>
      <c r="H1" s="2"/>
      <c r="I1" s="2"/>
      <c r="J1" s="2"/>
      <c r="K1" s="2"/>
    </row>
    <row r="2" spans="2:11" ht="24.95" customHeight="1" x14ac:dyDescent="0.25">
      <c r="B2" s="4" t="s">
        <v>1</v>
      </c>
      <c r="C2" s="5" t="s">
        <v>14</v>
      </c>
      <c r="D2" s="4" t="s">
        <v>27</v>
      </c>
      <c r="E2" s="6" t="s">
        <v>35</v>
      </c>
      <c r="F2" s="6" t="s">
        <v>37</v>
      </c>
    </row>
    <row r="3" spans="2:11" ht="30" customHeight="1" x14ac:dyDescent="0.3">
      <c r="B3" s="12">
        <f>SUM(รายการสินค้าคงคลัง[มูลค่าสินค้าคงคลัง:])</f>
        <v>4649</v>
      </c>
      <c r="C3" s="7">
        <f>COUNTA(รายการสินค้าคงคลัง[รายละเอียด])</f>
        <v>11</v>
      </c>
      <c r="D3" s="7">
        <f>SUMPRODUCT((1/COUNTIF(รายการสินค้าคงคลัง[หมายเลขช่อง],รายการสินค้าคงคลัง[หมายเลขช่อง]&amp;"")))</f>
        <v>6</v>
      </c>
    </row>
    <row r="4" spans="2:11" ht="17.100000000000001" customHeight="1" x14ac:dyDescent="0.3">
      <c r="B4" s="17" t="s">
        <v>2</v>
      </c>
      <c r="C4" s="17" t="s">
        <v>15</v>
      </c>
      <c r="D4" s="17" t="s">
        <v>28</v>
      </c>
      <c r="E4" s="17" t="s">
        <v>36</v>
      </c>
      <c r="F4" s="17" t="s">
        <v>38</v>
      </c>
      <c r="G4" s="17" t="s">
        <v>42</v>
      </c>
      <c r="H4" s="17" t="s">
        <v>43</v>
      </c>
      <c r="I4" s="17" t="s">
        <v>44</v>
      </c>
      <c r="J4" s="17" t="s">
        <v>45</v>
      </c>
      <c r="K4" s="17" t="s">
        <v>46</v>
      </c>
    </row>
    <row r="5" spans="2:11" ht="30" customHeight="1" x14ac:dyDescent="0.3">
      <c r="B5" s="13" t="s">
        <v>3</v>
      </c>
      <c r="C5" s="14" t="s">
        <v>16</v>
      </c>
      <c r="D5" s="14" t="s">
        <v>29</v>
      </c>
      <c r="E5" s="14" t="str">
        <f>IFERROR(VLOOKUP(รายการสินค้าคงคลัง[[#This Row],[หมายเลขช่อง]],ค้นหาช่อง[],3,FALSE),"")</f>
        <v>แถว 2 ช่อง 1</v>
      </c>
      <c r="F5" s="14" t="s">
        <v>39</v>
      </c>
      <c r="G5" s="15">
        <v>20</v>
      </c>
      <c r="H5" s="15">
        <v>10</v>
      </c>
      <c r="I5" s="22">
        <v>30</v>
      </c>
      <c r="J5" s="22">
        <f>รายการสินค้าคงคลัง[[#This Row],[ปริมาณ]]*รายการสินค้าคงคลัง[[#This Row],[ราคา]]</f>
        <v>600</v>
      </c>
      <c r="K5" s="16">
        <f>IFERROR(IF(รายการสินค้าคงคลัง[[#This Row],[ปริมาณ]]&lt;=รายการสินค้าคงคลัง[[#This Row],[จำนวนการสั่งซื้อใหม่]],1,0),0)</f>
        <v>0</v>
      </c>
    </row>
    <row r="6" spans="2:11" ht="30" customHeight="1" x14ac:dyDescent="0.3">
      <c r="B6" s="13" t="s">
        <v>4</v>
      </c>
      <c r="C6" s="14" t="s">
        <v>17</v>
      </c>
      <c r="D6" s="14" t="s">
        <v>29</v>
      </c>
      <c r="E6" s="14" t="str">
        <f>IFERROR(VLOOKUP(รายการสินค้าคงคลัง[[#This Row],[หมายเลขช่อง]],ค้นหาช่อง[],3,FALSE),"")</f>
        <v>แถว 2 ช่อง 1</v>
      </c>
      <c r="F6" s="14" t="s">
        <v>39</v>
      </c>
      <c r="G6" s="15">
        <v>30</v>
      </c>
      <c r="H6" s="15">
        <v>15</v>
      </c>
      <c r="I6" s="22">
        <v>40</v>
      </c>
      <c r="J6" s="22">
        <f>รายการสินค้าคงคลัง[[#This Row],[ปริมาณ]]*รายการสินค้าคงคลัง[[#This Row],[ราคา]]</f>
        <v>1200</v>
      </c>
      <c r="K6" s="16">
        <f>IFERROR(IF(รายการสินค้าคงคลัง[[#This Row],[ปริมาณ]]&lt;=รายการสินค้าคงคลัง[[#This Row],[จำนวนการสั่งซื้อใหม่]],1,0),0)</f>
        <v>0</v>
      </c>
    </row>
    <row r="7" spans="2:11" ht="30" customHeight="1" x14ac:dyDescent="0.3">
      <c r="B7" s="13" t="s">
        <v>5</v>
      </c>
      <c r="C7" s="14" t="s">
        <v>18</v>
      </c>
      <c r="D7" s="14" t="s">
        <v>30</v>
      </c>
      <c r="E7" s="14" t="str">
        <f>IFERROR(VLOOKUP(รายการสินค้าคงคลัง[[#This Row],[หมายเลขช่อง]],ค้นหาช่อง[],3,FALSE),"")</f>
        <v>แถว 1 ช่อง 1</v>
      </c>
      <c r="F7" s="14" t="s">
        <v>39</v>
      </c>
      <c r="G7" s="15">
        <v>10</v>
      </c>
      <c r="H7" s="15">
        <v>5</v>
      </c>
      <c r="I7" s="22">
        <v>5</v>
      </c>
      <c r="J7" s="22">
        <f>รายการสินค้าคงคลัง[[#This Row],[ปริมาณ]]*รายการสินค้าคงคลัง[[#This Row],[ราคา]]</f>
        <v>50</v>
      </c>
      <c r="K7" s="16">
        <f>IFERROR(IF(รายการสินค้าคงคลัง[[#This Row],[ปริมาณ]]&lt;=รายการสินค้าคงคลัง[[#This Row],[จำนวนการสั่งซื้อใหม่]],1,0),0)</f>
        <v>0</v>
      </c>
    </row>
    <row r="8" spans="2:11" ht="30" customHeight="1" x14ac:dyDescent="0.3">
      <c r="B8" s="13" t="s">
        <v>6</v>
      </c>
      <c r="C8" s="14" t="s">
        <v>19</v>
      </c>
      <c r="D8" s="14" t="s">
        <v>31</v>
      </c>
      <c r="E8" s="14" t="str">
        <f>IFERROR(VLOOKUP(รายการสินค้าคงคลัง[[#This Row],[หมายเลขช่อง]],ค้นหาช่อง[],3,FALSE),"")</f>
        <v>แถว 3 ช่อง 2</v>
      </c>
      <c r="F8" s="14" t="s">
        <v>40</v>
      </c>
      <c r="G8" s="15">
        <v>40</v>
      </c>
      <c r="H8" s="15">
        <v>10</v>
      </c>
      <c r="I8" s="22">
        <v>15</v>
      </c>
      <c r="J8" s="22">
        <f>รายการสินค้าคงคลัง[[#This Row],[ปริมาณ]]*รายการสินค้าคงคลัง[[#This Row],[ราคา]]</f>
        <v>600</v>
      </c>
      <c r="K8" s="16">
        <f>IFERROR(IF(รายการสินค้าคงคลัง[[#This Row],[ปริมาณ]]&lt;=รายการสินค้าคงคลัง[[#This Row],[จำนวนการสั่งซื้อใหม่]],1,0),0)</f>
        <v>0</v>
      </c>
    </row>
    <row r="9" spans="2:11" ht="30" customHeight="1" x14ac:dyDescent="0.3">
      <c r="B9" s="13" t="s">
        <v>7</v>
      </c>
      <c r="C9" s="14" t="s">
        <v>20</v>
      </c>
      <c r="D9" s="14" t="s">
        <v>32</v>
      </c>
      <c r="E9" s="14" t="str">
        <f>IFERROR(VLOOKUP(รายการสินค้าคงคลัง[[#This Row],[หมายเลขช่อง]],ค้นหาช่อง[],3,FALSE),"")</f>
        <v>แถว 3 ช่อง 1</v>
      </c>
      <c r="F9" s="14" t="s">
        <v>39</v>
      </c>
      <c r="G9" s="15">
        <v>12</v>
      </c>
      <c r="H9" s="15">
        <v>10</v>
      </c>
      <c r="I9" s="22">
        <v>26</v>
      </c>
      <c r="J9" s="22">
        <f>รายการสินค้าคงคลัง[[#This Row],[ปริมาณ]]*รายการสินค้าคงคลัง[[#This Row],[ราคา]]</f>
        <v>312</v>
      </c>
      <c r="K9" s="16">
        <f>IFERROR(IF(รายการสินค้าคงคลัง[[#This Row],[ปริมาณ]]&lt;=รายการสินค้าคงคลัง[[#This Row],[จำนวนการสั่งซื้อใหม่]],1,0),0)</f>
        <v>0</v>
      </c>
    </row>
    <row r="10" spans="2:11" ht="30" customHeight="1" x14ac:dyDescent="0.3">
      <c r="B10" s="13" t="s">
        <v>8</v>
      </c>
      <c r="C10" s="14" t="s">
        <v>21</v>
      </c>
      <c r="D10" s="14" t="s">
        <v>29</v>
      </c>
      <c r="E10" s="14" t="str">
        <f>IFERROR(VLOOKUP(รายการสินค้าคงคลัง[[#This Row],[หมายเลขช่อง]],ค้นหาช่อง[],3,FALSE),"")</f>
        <v>แถว 2 ช่อง 1</v>
      </c>
      <c r="F10" s="14" t="s">
        <v>39</v>
      </c>
      <c r="G10" s="15">
        <v>7</v>
      </c>
      <c r="H10" s="15">
        <v>10</v>
      </c>
      <c r="I10" s="22">
        <v>50</v>
      </c>
      <c r="J10" s="22">
        <f>รายการสินค้าคงคลัง[[#This Row],[ปริมาณ]]*รายการสินค้าคงคลัง[[#This Row],[ราคา]]</f>
        <v>350</v>
      </c>
      <c r="K10" s="16">
        <f>IFERROR(IF(รายการสินค้าคงคลัง[[#This Row],[ปริมาณ]]&lt;=รายการสินค้าคงคลัง[[#This Row],[จำนวนการสั่งซื้อใหม่]],1,0),0)</f>
        <v>1</v>
      </c>
    </row>
    <row r="11" spans="2:11" ht="30" customHeight="1" x14ac:dyDescent="0.3">
      <c r="B11" s="13" t="s">
        <v>9</v>
      </c>
      <c r="C11" s="14" t="s">
        <v>22</v>
      </c>
      <c r="D11" s="14" t="s">
        <v>33</v>
      </c>
      <c r="E11" s="14" t="str">
        <f>IFERROR(VLOOKUP(รายการสินค้าคงคลัง[[#This Row],[หมายเลขช่อง]],ค้นหาช่อง[],3,FALSE),"")</f>
        <v>แถว 1 ช่อง 2</v>
      </c>
      <c r="F11" s="14" t="s">
        <v>39</v>
      </c>
      <c r="G11" s="15">
        <v>10</v>
      </c>
      <c r="H11" s="15">
        <v>5</v>
      </c>
      <c r="I11" s="22">
        <v>10</v>
      </c>
      <c r="J11" s="22">
        <f>รายการสินค้าคงคลัง[[#This Row],[ปริมาณ]]*รายการสินค้าคงคลัง[[#This Row],[ราคา]]</f>
        <v>100</v>
      </c>
      <c r="K11" s="16">
        <f>IFERROR(IF(รายการสินค้าคงคลัง[[#This Row],[ปริมาณ]]&lt;=รายการสินค้าคงคลัง[[#This Row],[จำนวนการสั่งซื้อใหม่]],1,0),0)</f>
        <v>0</v>
      </c>
    </row>
    <row r="12" spans="2:11" ht="30" customHeight="1" x14ac:dyDescent="0.3">
      <c r="B12" s="13" t="s">
        <v>10</v>
      </c>
      <c r="C12" s="14" t="s">
        <v>23</v>
      </c>
      <c r="D12" s="14" t="s">
        <v>30</v>
      </c>
      <c r="E12" s="14" t="str">
        <f>IFERROR(VLOOKUP(รายการสินค้าคงคลัง[[#This Row],[หมายเลขช่อง]],ค้นหาช่อง[],3,FALSE),"")</f>
        <v>แถว 1 ช่อง 1</v>
      </c>
      <c r="F12" s="14" t="s">
        <v>39</v>
      </c>
      <c r="G12" s="15">
        <v>19</v>
      </c>
      <c r="H12" s="15">
        <v>10</v>
      </c>
      <c r="I12" s="22">
        <v>3</v>
      </c>
      <c r="J12" s="22">
        <f>รายการสินค้าคงคลัง[[#This Row],[ปริมาณ]]*รายการสินค้าคงคลัง[[#This Row],[ราคา]]</f>
        <v>57</v>
      </c>
      <c r="K12" s="16">
        <f>IFERROR(IF(รายการสินค้าคงคลัง[[#This Row],[ปริมาณ]]&lt;=รายการสินค้าคงคลัง[[#This Row],[จำนวนการสั่งซื้อใหม่]],1,0),0)</f>
        <v>0</v>
      </c>
    </row>
    <row r="13" spans="2:11" ht="30" customHeight="1" x14ac:dyDescent="0.3">
      <c r="B13" s="13" t="s">
        <v>11</v>
      </c>
      <c r="C13" s="14" t="s">
        <v>24</v>
      </c>
      <c r="D13" s="14" t="s">
        <v>34</v>
      </c>
      <c r="E13" s="14" t="str">
        <f>IFERROR(VLOOKUP(รายการสินค้าคงคลัง[[#This Row],[หมายเลขช่อง]],ค้นหาช่อง[],3,FALSE),"")</f>
        <v>แถว 2 ช่อง 2</v>
      </c>
      <c r="F13" s="14" t="s">
        <v>41</v>
      </c>
      <c r="G13" s="15">
        <v>20</v>
      </c>
      <c r="H13" s="15">
        <v>30</v>
      </c>
      <c r="I13" s="22">
        <v>14</v>
      </c>
      <c r="J13" s="22">
        <f>รายการสินค้าคงคลัง[[#This Row],[ปริมาณ]]*รายการสินค้าคงคลัง[[#This Row],[ราคา]]</f>
        <v>280</v>
      </c>
      <c r="K13" s="16">
        <f>IFERROR(IF(รายการสินค้าคงคลัง[[#This Row],[ปริมาณ]]&lt;=รายการสินค้าคงคลัง[[#This Row],[จำนวนการสั่งซื้อใหม่]],1,0),0)</f>
        <v>1</v>
      </c>
    </row>
    <row r="14" spans="2:11" ht="30" customHeight="1" x14ac:dyDescent="0.3">
      <c r="B14" s="13" t="s">
        <v>12</v>
      </c>
      <c r="C14" s="14" t="s">
        <v>25</v>
      </c>
      <c r="D14" s="14" t="s">
        <v>33</v>
      </c>
      <c r="E14" s="14" t="str">
        <f>IFERROR(VLOOKUP(รายการสินค้าคงคลัง[[#This Row],[หมายเลขช่อง]],ค้นหาช่อง[],3,FALSE),"")</f>
        <v>แถว 1 ช่อง 2</v>
      </c>
      <c r="F14" s="14" t="s">
        <v>39</v>
      </c>
      <c r="G14" s="15">
        <v>15</v>
      </c>
      <c r="H14" s="15">
        <v>8</v>
      </c>
      <c r="I14" s="22">
        <v>60</v>
      </c>
      <c r="J14" s="22">
        <f>รายการสินค้าคงคลัง[[#This Row],[ปริมาณ]]*รายการสินค้าคงคลัง[[#This Row],[ราคา]]</f>
        <v>900</v>
      </c>
      <c r="K14" s="16">
        <f>IFERROR(IF(รายการสินค้าคงคลัง[[#This Row],[ปริมาณ]]&lt;=รายการสินค้าคงคลัง[[#This Row],[จำนวนการสั่งซื้อใหม่]],1,0),0)</f>
        <v>0</v>
      </c>
    </row>
    <row r="15" spans="2:11" ht="30" customHeight="1" x14ac:dyDescent="0.3">
      <c r="B15" s="13" t="s">
        <v>13</v>
      </c>
      <c r="C15" s="14" t="s">
        <v>26</v>
      </c>
      <c r="D15" s="14" t="s">
        <v>33</v>
      </c>
      <c r="E15" s="14" t="str">
        <f>IFERROR(VLOOKUP(รายการสินค้าคงคลัง[[#This Row],[หมายเลขช่อง]],ค้นหาช่อง[],3,FALSE),"")</f>
        <v>แถว 1 ช่อง 2</v>
      </c>
      <c r="F15" s="14" t="s">
        <v>39</v>
      </c>
      <c r="G15" s="15">
        <v>25</v>
      </c>
      <c r="H15" s="15">
        <v>15</v>
      </c>
      <c r="I15" s="22">
        <v>8</v>
      </c>
      <c r="J15" s="22">
        <f>รายการสินค้าคงคลัง[[#This Row],[ปริมาณ]]*รายการสินค้าคงคลัง[[#This Row],[ราคา]]</f>
        <v>200</v>
      </c>
      <c r="K15" s="16">
        <f>IFERROR(IF(รายการสินค้าคงคลัง[[#This Row],[ปริมาณ]]&lt;=รายการสินค้าคงคลัง[[#This Row],[จำนวนการสั่งซื้อใหม่]],1,0),0)</f>
        <v>0</v>
      </c>
    </row>
  </sheetData>
  <conditionalFormatting sqref="J5:J15">
    <cfRule type="dataBar" priority="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{32A922CC-118C-4D2C-A6EA-B6BEC424B7C7}</x14:id>
        </ext>
      </extLst>
    </cfRule>
  </conditionalFormatting>
  <conditionalFormatting sqref="B5:K15">
    <cfRule type="expression" dxfId="31" priority="1">
      <formula>"If(blnBinNo=""True"")"</formula>
    </cfRule>
  </conditionalFormatting>
  <dataValidations count="17">
    <dataValidation allowBlank="1" showInputMessage="1" showErrorMessage="1" prompt="รายการสินค้าคงคลังในคลังสินค้าเพื่อติดตามสินค้าคงคลัง รายการที่พร้อมสำหรับการสั่งซื้อใหม่จะถูกตั้งสถานะในคอลัมน์ K โดยอัตโนมัติ โดยมีลิงก์นำทางสองลิงก์ในเซลล์ E2 และ F2 สำหรับเวิร์กชีตรายการเลือกสินค้าคงคลังและเวิร์กชีตค้นหาช่อง" sqref="A1"/>
    <dataValidation allowBlank="1" showInputMessage="1" showErrorMessage="1" prompt="คำนวณมูลค่ารวมของสินค้าคงคลังโดยอัตโนมัติ" sqref="B3"/>
    <dataValidation allowBlank="1" showInputMessage="1" showErrorMessage="1" prompt="คำนวณจำนวนช่องโดยอัตโนมัติ" sqref="D3"/>
    <dataValidation allowBlank="1" showInputMessage="1" showErrorMessage="1" prompt="คำนวณจำนวนรายการสินค้าคงคลังตามคำอธิบายโดยอัตโนมัติ" sqref="C3"/>
    <dataValidation allowBlank="1" showInputMessage="1" showErrorMessage="1" prompt="ใส่ SKU ในคอลัมน์นี้" sqref="B4"/>
    <dataValidation allowBlank="1" showInputMessage="1" showErrorMessage="1" prompt="ใส่คำอธิบายรายการในคอลัมน์นี้" sqref="C4"/>
    <dataValidation allowBlank="1" showInputMessage="1" showErrorMessage="1" prompt="เลือกหมายเลขช่องจากรายการแบบดรอปดาวน์ กด ALT+ลูกศรลงเพื่อเปิดรายการดรอปดาวน์ แล้วกด ENTER เพื่อเลือกหนึ่งในรายการ" sqref="D4"/>
    <dataValidation allowBlank="1" showInputMessage="1" showErrorMessage="1" prompt="ตำแหน่งที่ตั้งจะถูกอัปเดตในคอลัมน์นี้โดยอัตโนมัติโดยใช้หมายเลขช่องและข้อมูลในเวิร์กชีตค้นหาช่อง " sqref="E4"/>
    <dataValidation allowBlank="1" showInputMessage="1" showErrorMessage="1" prompt="ใส่หน่วยในคอลัมน์นี้" sqref="F4"/>
    <dataValidation allowBlank="1" showInputMessage="1" showErrorMessage="1" prompt="ใส่จำนวนของแต่ละรายการในคอลัมน์นี้" sqref="G4"/>
    <dataValidation allowBlank="1" showInputMessage="1" showErrorMessage="1" prompt="ใส่จำนวนการสั่งซื้อใหม่ในคอลัมน์นี้" sqref="H4"/>
    <dataValidation allowBlank="1" showInputMessage="1" showErrorMessage="1" prompt="ใส่ราคาของแต่ละรายการในคอลัมน์นี้" sqref="I4"/>
    <dataValidation allowBlank="1" showInputMessage="1" showErrorMessage="1" prompt="มูลค่าของสินค้าคงคลังจะถูกคำนวณในคอลัมน์นี้โดยอัตโนมัติโดยใช้ค่าจำนวนและราคาจากตาราง" sqref="J4"/>
    <dataValidation allowBlank="1" showInputMessage="1" showErrorMessage="1" prompt="ไอคอนค่าสถานะในคอลัมน์นี้จะระบุรายการในรายการสินค้าคงคลังที่พร้อมสำหรับการสั่งซื้อใหม่" sqref="K4"/>
    <dataValidation allowBlank="1" showInputMessage="1" showErrorMessage="1" prompt="ลิงก์นำทางไปยังเวิร์กชีตรายการเลือกสินค้าคงคลัง" sqref="E2"/>
    <dataValidation allowBlank="1" showInputMessage="1" showErrorMessage="1" prompt="ลิงก์นำทางเพื่อปรับเปลี่ยนหรือเพิ่มรายการลงในเวิร์กชีตค้นหาช่อง" sqref="F2"/>
    <dataValidation type="list" errorStyle="warning" allowBlank="1" showInputMessage="1" showErrorMessage="1" error="หมายเลขช่องนี้ไม่อยู่ในรายการ เลือก ใช่ เพื่อเก็บรายการ ยกเลิก เพื่อเพิ่มรายการลงในตารางในเวิร์กชีตค้นหาช่อง ซึ่งจะเพิ่มหมายเลขช่องนี้ไปยังรายการดรอปดาวน์ หรือ ไม่ แล้วกด ALT+ลูกศรลง เพื่อเลือกจากรายการ" sqref="D5:D15">
      <formula1>หมายเลขช่อง</formula1>
    </dataValidation>
  </dataValidations>
  <hyperlinks>
    <hyperlink ref="E2" location="รายการเลือกสินค้าคงคลัง!A1" tooltip="เลือกเพื่อดูเวิร์กชีตรายการเลือกสินค้าคงคลัง" display="รายการเลือกสินค้าคงคลัง"/>
    <hyperlink ref="F2" location="ค้นหาช่อง!A1" tooltip="เลือกเพื่อเพิ่มหรือปรับเปลี่ยนข้อมูลการค้นหาช่อง" display="ค้นหาช่อง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A922CC-118C-4D2C-A6EA-B6BEC424B7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J5:J15</xm:sqref>
        </x14:conditionalFormatting>
        <x14:conditionalFormatting xmlns:xm="http://schemas.microsoft.com/office/excel/2006/main">
          <x14:cfRule type="iconSet" priority="3" id="{F6243EE0-E428-4EFA-834D-7BFA1548E42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K5:K15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PickList">
    <tabColor theme="4" tint="0.39997558519241921"/>
    <pageSetUpPr autoPageBreaks="0" fitToPage="1"/>
  </sheetPr>
  <dimension ref="B1:I9"/>
  <sheetViews>
    <sheetView showGridLines="0" zoomScaleNormal="100" workbookViewId="0"/>
  </sheetViews>
  <sheetFormatPr defaultRowHeight="30" customHeight="1" x14ac:dyDescent="0.3"/>
  <cols>
    <col min="1" max="1" width="1.88671875" style="3" customWidth="1"/>
    <col min="2" max="2" width="20.77734375" style="3" customWidth="1"/>
    <col min="3" max="3" width="21.77734375" style="3" customWidth="1"/>
    <col min="4" max="4" width="15.6640625" style="3" customWidth="1"/>
    <col min="5" max="5" width="18.33203125" style="3" customWidth="1"/>
    <col min="6" max="6" width="25.44140625" style="3" customWidth="1"/>
    <col min="7" max="7" width="14.44140625" style="3" customWidth="1"/>
    <col min="8" max="8" width="13.44140625" style="3" customWidth="1"/>
    <col min="9" max="9" width="21" style="3" customWidth="1"/>
    <col min="10" max="16384" width="8.88671875" style="3"/>
  </cols>
  <sheetData>
    <row r="1" spans="2:9" ht="54" customHeight="1" thickBot="1" x14ac:dyDescent="0.5">
      <c r="B1" s="1" t="s">
        <v>35</v>
      </c>
      <c r="C1" s="8"/>
      <c r="D1" s="2"/>
      <c r="E1" s="2"/>
      <c r="F1" s="2"/>
      <c r="G1" s="2"/>
      <c r="H1" s="2"/>
      <c r="I1" s="2"/>
    </row>
    <row r="2" spans="2:9" ht="24.95" customHeight="1" x14ac:dyDescent="0.25">
      <c r="B2" s="6"/>
      <c r="C2" s="6" t="s">
        <v>49</v>
      </c>
    </row>
    <row r="3" spans="2:9" ht="30" customHeight="1" x14ac:dyDescent="0.3">
      <c r="B3" s="9"/>
      <c r="C3" s="10"/>
    </row>
    <row r="4" spans="2:9" ht="17.100000000000001" customHeight="1" x14ac:dyDescent="0.3">
      <c r="B4" s="17" t="s">
        <v>47</v>
      </c>
      <c r="C4" s="17" t="s">
        <v>2</v>
      </c>
      <c r="D4" s="17" t="s">
        <v>50</v>
      </c>
      <c r="E4" s="17" t="s">
        <v>51</v>
      </c>
      <c r="F4" s="17" t="s">
        <v>52</v>
      </c>
      <c r="G4" s="17" t="s">
        <v>38</v>
      </c>
      <c r="H4" s="17" t="s">
        <v>28</v>
      </c>
      <c r="I4" s="17" t="s">
        <v>36</v>
      </c>
    </row>
    <row r="5" spans="2:9" ht="30" customHeight="1" x14ac:dyDescent="0.3">
      <c r="B5" s="18" t="s">
        <v>48</v>
      </c>
      <c r="C5" s="18" t="s">
        <v>3</v>
      </c>
      <c r="D5" s="19">
        <v>3</v>
      </c>
      <c r="E5" s="19">
        <f>IFERROR(VLOOKUP(InventoryPickList[SKU],รายการสินค้าคงคลัง[],6,FALSE),"")</f>
        <v>20</v>
      </c>
      <c r="F5" s="18" t="str">
        <f>IFERROR(VLOOKUP(InventoryPickList[SKU],รายการสินค้าคงคลัง[],2,FALSE),"")</f>
        <v>รายการ 1</v>
      </c>
      <c r="G5" s="18" t="str">
        <f>IFERROR(VLOOKUP(InventoryPickList[SKU],รายการสินค้าคงคลัง[],5,FALSE),"")</f>
        <v>แต่ละรายการ</v>
      </c>
      <c r="H5" s="18" t="str">
        <f>IFERROR(VLOOKUP(InventoryPickList[SKU],รายการสินค้าคงคลัง[],3,FALSE),"")</f>
        <v>T345</v>
      </c>
      <c r="I5" s="18" t="str">
        <f>IFERROR(VLOOKUP(InventoryPickList[SKU],รายการสินค้าคงคลัง[],4,FALSE),"")</f>
        <v>แถว 2 ช่อง 1</v>
      </c>
    </row>
    <row r="6" spans="2:9" ht="30" customHeight="1" x14ac:dyDescent="0.3">
      <c r="B6" s="18" t="s">
        <v>48</v>
      </c>
      <c r="C6" s="18" t="s">
        <v>6</v>
      </c>
      <c r="D6" s="19">
        <v>1</v>
      </c>
      <c r="E6" s="19">
        <f>IFERROR(VLOOKUP(InventoryPickList[SKU],รายการสินค้าคงคลัง[],6,FALSE),"")</f>
        <v>40</v>
      </c>
      <c r="F6" s="18" t="str">
        <f>IFERROR(VLOOKUP(InventoryPickList[SKU],รายการสินค้าคงคลัง[],2,FALSE),"")</f>
        <v>รายการ 4</v>
      </c>
      <c r="G6" s="18" t="str">
        <f>IFERROR(VLOOKUP(InventoryPickList[SKU],รายการสินค้าคงคลัง[],5,FALSE),"")</f>
        <v>กล่อง (10 ct)</v>
      </c>
      <c r="H6" s="18" t="str">
        <f>IFERROR(VLOOKUP(InventoryPickList[SKU],รายการสินค้าคงคลัง[],3,FALSE),"")</f>
        <v>T9876</v>
      </c>
      <c r="I6" s="18" t="str">
        <f>IFERROR(VLOOKUP(InventoryPickList[SKU],รายการสินค้าคงคลัง[],4,FALSE),"")</f>
        <v>แถว 3 ช่อง 2</v>
      </c>
    </row>
    <row r="7" spans="2:9" ht="30" customHeight="1" x14ac:dyDescent="0.3">
      <c r="B7" s="18" t="s">
        <v>48</v>
      </c>
      <c r="C7" s="18" t="s">
        <v>9</v>
      </c>
      <c r="D7" s="19">
        <v>2</v>
      </c>
      <c r="E7" s="19">
        <f>IFERROR(VLOOKUP(InventoryPickList[SKU],รายการสินค้าคงคลัง[],6,FALSE),"")</f>
        <v>10</v>
      </c>
      <c r="F7" s="18" t="str">
        <f>IFERROR(VLOOKUP(InventoryPickList[SKU],รายการสินค้าคงคลัง[],2,FALSE),"")</f>
        <v>รายการ 7</v>
      </c>
      <c r="G7" s="18" t="str">
        <f>IFERROR(VLOOKUP(InventoryPickList[SKU],รายการสินค้าคงคลัง[],5,FALSE),"")</f>
        <v>แต่ละรายการ</v>
      </c>
      <c r="H7" s="18" t="str">
        <f>IFERROR(VLOOKUP(InventoryPickList[SKU],รายการสินค้าคงคลัง[],3,FALSE),"")</f>
        <v>T349</v>
      </c>
      <c r="I7" s="18" t="str">
        <f>IFERROR(VLOOKUP(InventoryPickList[SKU],รายการสินค้าคงคลัง[],4,FALSE),"")</f>
        <v>แถว 1 ช่อง 2</v>
      </c>
    </row>
    <row r="8" spans="2:9" ht="30" customHeight="1" x14ac:dyDescent="0.3">
      <c r="B8" s="18" t="s">
        <v>48</v>
      </c>
      <c r="C8" s="18" t="s">
        <v>12</v>
      </c>
      <c r="D8" s="19">
        <v>6</v>
      </c>
      <c r="E8" s="19">
        <f>IFERROR(VLOOKUP(InventoryPickList[SKU],รายการสินค้าคงคลัง[],6,FALSE),"")</f>
        <v>15</v>
      </c>
      <c r="F8" s="18" t="str">
        <f>IFERROR(VLOOKUP(InventoryPickList[SKU],รายการสินค้าคงคลัง[],2,FALSE),"")</f>
        <v>รายการ 10</v>
      </c>
      <c r="G8" s="18" t="str">
        <f>IFERROR(VLOOKUP(InventoryPickList[SKU],รายการสินค้าคงคลัง[],5,FALSE),"")</f>
        <v>แต่ละรายการ</v>
      </c>
      <c r="H8" s="18" t="str">
        <f>IFERROR(VLOOKUP(InventoryPickList[SKU],รายการสินค้าคงคลัง[],3,FALSE),"")</f>
        <v>T349</v>
      </c>
      <c r="I8" s="18" t="str">
        <f>IFERROR(VLOOKUP(InventoryPickList[SKU],รายการสินค้าคงคลัง[],4,FALSE),"")</f>
        <v>แถว 1 ช่อง 2</v>
      </c>
    </row>
    <row r="9" spans="2:9" ht="30" customHeight="1" x14ac:dyDescent="0.3">
      <c r="B9" s="18" t="s">
        <v>48</v>
      </c>
      <c r="C9" s="18" t="s">
        <v>5</v>
      </c>
      <c r="D9" s="19">
        <v>3</v>
      </c>
      <c r="E9" s="19">
        <f>IFERROR(VLOOKUP(InventoryPickList[SKU],รายการสินค้าคงคลัง[],6,FALSE),"")</f>
        <v>10</v>
      </c>
      <c r="F9" s="18" t="str">
        <f>IFERROR(VLOOKUP(InventoryPickList[SKU],รายการสินค้าคงคลัง[],2,FALSE),"")</f>
        <v>รายการ 3</v>
      </c>
      <c r="G9" s="18" t="str">
        <f>IFERROR(VLOOKUP(InventoryPickList[SKU],รายการสินค้าคงคลัง[],5,FALSE),"")</f>
        <v>แต่ละรายการ</v>
      </c>
      <c r="H9" s="18" t="str">
        <f>IFERROR(VLOOKUP(InventoryPickList[SKU],รายการสินค้าคงคลัง[],3,FALSE),"")</f>
        <v>T5789</v>
      </c>
      <c r="I9" s="18" t="str">
        <f>IFERROR(VLOOKUP(InventoryPickList[SKU],รายการสินค้าคงคลัง[],4,FALSE),"")</f>
        <v>แถว 1 ช่อง 1</v>
      </c>
    </row>
  </sheetData>
  <conditionalFormatting sqref="E5:E9">
    <cfRule type="expression" dxfId="30" priority="1">
      <formula>D5&gt;E5</formula>
    </cfRule>
  </conditionalFormatting>
  <dataValidations count="17">
    <dataValidation allowBlank="1" showInputMessage="1" showErrorMessage="1" prompt="ใช้รายการเลือกสินค้าคงคลังเพื่อติดตามจำนวนของแต่ละ SKU ที่จำเป็นต้องใช้ในการทำใบสั่งซื้อให้สมบูรณ์ เมื่อต้องการล้างตารางรายการการเลือก ให้ทำตามคำแนะนำในเซลล์ B2 เมื่อต้องการนำทางไปยังเวิร์กชีตรายการสินค้าคงคลังในคลังสินค้า ให้ใช้ลิงก์นำทางใน C2" sqref="A1"/>
    <dataValidation allowBlank="1" showInputMessage="1" showErrorMessage="1" prompt="ใส่ลำดับเลขในคอลัมน์นี้" sqref="B4"/>
    <dataValidation allowBlank="1" showInputMessage="1" showErrorMessage="1" prompt="เลือก SKU จากรายการแบบดรอปดาวน์ กด ALT+ลูกศรลงเพื่อเปิดรายการดรอปดาวน์ แล้วกด ENTER เพื่อเลือกหนึ่งในรายการ" sqref="C4"/>
    <dataValidation allowBlank="1" showInputMessage="1" showErrorMessage="1" prompt="ใส่จำนวนรายการที่เลือกในคอลัมน์นี้" sqref="D4"/>
    <dataValidation allowBlank="1" showInputMessage="1" showErrorMessage="1" prompt="จำนวนที่พร้อมใช้งานของแต่ละรายการจะถูกคำนวณในคอลัมน์นี้โดยอัตโนมัติ" sqref="E4"/>
    <dataValidation allowBlank="1" showInputMessage="1" showErrorMessage="1" prompt="คำอธิบายรายการจะถูกอัปเดตในคอลัมน์นี้โดยอัตโนมัติ" sqref="F4"/>
    <dataValidation allowBlank="1" showInputMessage="1" showErrorMessage="1" prompt="หน่วยจะถูกอัปเดตในคอลัมน์นี้โดยอัตโนมัติ" sqref="G4"/>
    <dataValidation allowBlank="1" showInputMessage="1" showErrorMessage="1" prompt="หมายเลขช่องจะถูกอัปเดตในคอลัมน์นี้โดยอัตโนมัติ" sqref="H4"/>
    <dataValidation allowBlank="1" showInputMessage="1" showErrorMessage="1" prompt="ตำแหน่งที่ตั้งจะถูกอัปเดตในคอลัมน์นี้โดยอัตโนมัติ" sqref="I4"/>
    <dataValidation type="custom" allowBlank="1" showInputMessage="1" showErrorMessage="1" errorTitle="อุ๊ย!" error="จำนวนที่ป้อนสูงกว่าจำนวนที่พร้อมใช้งาน " sqref="D9">
      <formula1>D9&lt;=E9</formula1>
    </dataValidation>
    <dataValidation type="custom" allowBlank="1" showInputMessage="1" showErrorMessage="1" error="จำนวนที่ป้อนสูงกว่าจำนวนที่พร้อมใช้งาน ใส่ จำนวนที่เลือก ให้น้อยกว่า จำนวนที่พร้อมใช้งาน" sqref="D5">
      <formula1>D5&lt;=E5</formula1>
    </dataValidation>
    <dataValidation allowBlank="1" showInputMessage="1" showErrorMessage="1" prompt="เมื่อต้องการล้างตารางรายการการเลือกในเวิร์กชีตนี้ ให้เปิดใช้งานวัตถุใน B2 หรือกด ALT+F8 และพิมพ์ &quot;ClearPickList&quot; โดยไม่ต้องเว้นช่องว่าง แล้วเลือก เรียกใช้" sqref="B2"/>
    <dataValidation allowBlank="1" showInputMessage="1" showErrorMessage="1" prompt="ลิงก์นำทางไปยังเวิร์กชีตรายการสินค้าคงคลังในคลังสินค้า" sqref="C2"/>
    <dataValidation type="list" errorStyle="warning" allowBlank="1" showErrorMessage="1" errorTitle="อุ๊ย!" error="รายการของคุณไม่ได้อยู่ในรายการสินค้าคงคลัง คุณสามารถคลิก ใช่ เพื่อเก็บไว้ แต่ข้อมูลสินค้าคงคลังอื่นๆ จะไม่ถูกกรอกโดยอัตโนมัติ " sqref="C5:C9">
      <formula1>SKULookup</formula1>
    </dataValidation>
    <dataValidation type="custom" allowBlank="1" showInputMessage="1" showErrorMessage="1" errorTitle="อุ๊ย!" error="จำนวนที่ป้อนสูงกว่าจำนวนที่พร้อมใช้งาน " sqref="D6">
      <formula1>D6&lt;=E6</formula1>
    </dataValidation>
    <dataValidation type="custom" allowBlank="1" showInputMessage="1" showErrorMessage="1" errorTitle="อุ๊ย!" error="จำนวนที่ป้อนสูงกว่าจำนวนที่พร้อมใช้งาน " sqref="D7">
      <formula1>D7&lt;=E7</formula1>
    </dataValidation>
    <dataValidation type="custom" allowBlank="1" showInputMessage="1" showErrorMessage="1" errorTitle="อุ๊ย!" error="จำนวนที่ป้อนสูงกว่าจำนวนที่พร้อมใช้งาน " sqref="D8">
      <formula1>D8&lt;=E8</formula1>
    </dataValidation>
  </dataValidations>
  <hyperlinks>
    <hyperlink ref="C2" location="'Inventory List'!A1" tooltip="เลือกเพื่อดูรายการสินค้าคงคลัง" display="รายการสินค้าคงคลัง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BinLookup">
    <tabColor theme="4" tint="-0.499984740745262"/>
    <pageSetUpPr autoPageBreaks="0"/>
  </sheetPr>
  <dimension ref="B1:G11"/>
  <sheetViews>
    <sheetView showGridLines="0" zoomScaleNormal="100" workbookViewId="0"/>
  </sheetViews>
  <sheetFormatPr defaultRowHeight="30" customHeight="1" x14ac:dyDescent="0.3"/>
  <cols>
    <col min="1" max="1" width="1.88671875" style="3" customWidth="1"/>
    <col min="2" max="2" width="20.77734375" style="3" customWidth="1"/>
    <col min="3" max="3" width="19.44140625" style="3" customWidth="1"/>
    <col min="4" max="4" width="18.44140625" style="3" customWidth="1"/>
    <col min="5" max="7" width="11.88671875" style="3" customWidth="1"/>
    <col min="8" max="16384" width="8.88671875" style="3"/>
  </cols>
  <sheetData>
    <row r="1" spans="2:7" ht="54" customHeight="1" thickBot="1" x14ac:dyDescent="0.5">
      <c r="B1" s="8" t="s">
        <v>37</v>
      </c>
      <c r="C1" s="2"/>
      <c r="D1" s="2"/>
      <c r="E1" s="2"/>
      <c r="F1" s="2"/>
      <c r="G1" s="2"/>
    </row>
    <row r="2" spans="2:7" ht="24.95" customHeight="1" x14ac:dyDescent="0.25">
      <c r="B2" s="6" t="s">
        <v>49</v>
      </c>
    </row>
    <row r="3" spans="2:7" ht="30" customHeight="1" x14ac:dyDescent="0.3">
      <c r="B3" s="11"/>
      <c r="C3" s="11"/>
      <c r="D3" s="11"/>
      <c r="E3" s="11"/>
      <c r="F3" s="11"/>
      <c r="G3" s="11"/>
    </row>
    <row r="4" spans="2:7" ht="17.100000000000001" customHeight="1" x14ac:dyDescent="0.25">
      <c r="B4" s="20" t="s">
        <v>28</v>
      </c>
      <c r="C4" s="20" t="s">
        <v>15</v>
      </c>
      <c r="D4" s="20" t="s">
        <v>36</v>
      </c>
      <c r="E4" s="21" t="s">
        <v>63</v>
      </c>
      <c r="F4" s="21" t="s">
        <v>64</v>
      </c>
      <c r="G4" s="21" t="s">
        <v>65</v>
      </c>
    </row>
    <row r="5" spans="2:7" ht="30" customHeight="1" x14ac:dyDescent="0.3">
      <c r="B5" s="18" t="s">
        <v>29</v>
      </c>
      <c r="C5" s="18" t="s">
        <v>53</v>
      </c>
      <c r="D5" s="18" t="s">
        <v>56</v>
      </c>
      <c r="E5" s="19">
        <v>50</v>
      </c>
      <c r="F5" s="19">
        <v>10</v>
      </c>
      <c r="G5" s="19">
        <v>10</v>
      </c>
    </row>
    <row r="6" spans="2:7" ht="30" customHeight="1" x14ac:dyDescent="0.3">
      <c r="B6" s="18" t="s">
        <v>30</v>
      </c>
      <c r="C6" s="18" t="s">
        <v>54</v>
      </c>
      <c r="D6" s="18" t="s">
        <v>57</v>
      </c>
      <c r="E6" s="19">
        <v>25</v>
      </c>
      <c r="F6" s="19">
        <v>5</v>
      </c>
      <c r="G6" s="19">
        <v>5</v>
      </c>
    </row>
    <row r="7" spans="2:7" ht="30" customHeight="1" x14ac:dyDescent="0.3">
      <c r="B7" s="18" t="s">
        <v>31</v>
      </c>
      <c r="C7" s="18" t="s">
        <v>53</v>
      </c>
      <c r="D7" s="18" t="s">
        <v>58</v>
      </c>
      <c r="E7" s="19">
        <v>50</v>
      </c>
      <c r="F7" s="19">
        <v>10</v>
      </c>
      <c r="G7" s="19">
        <v>10</v>
      </c>
    </row>
    <row r="8" spans="2:7" ht="30" customHeight="1" x14ac:dyDescent="0.3">
      <c r="B8" s="18" t="s">
        <v>32</v>
      </c>
      <c r="C8" s="18" t="s">
        <v>55</v>
      </c>
      <c r="D8" s="18" t="s">
        <v>59</v>
      </c>
      <c r="E8" s="19">
        <v>30</v>
      </c>
      <c r="F8" s="19">
        <v>7</v>
      </c>
      <c r="G8" s="19">
        <v>10</v>
      </c>
    </row>
    <row r="9" spans="2:7" ht="30" customHeight="1" x14ac:dyDescent="0.3">
      <c r="B9" s="18" t="s">
        <v>33</v>
      </c>
      <c r="C9" s="18" t="s">
        <v>54</v>
      </c>
      <c r="D9" s="18" t="s">
        <v>60</v>
      </c>
      <c r="E9" s="19">
        <v>25</v>
      </c>
      <c r="F9" s="19">
        <v>5</v>
      </c>
      <c r="G9" s="19">
        <v>5</v>
      </c>
    </row>
    <row r="10" spans="2:7" ht="30" customHeight="1" x14ac:dyDescent="0.3">
      <c r="B10" s="18" t="s">
        <v>30</v>
      </c>
      <c r="C10" s="18" t="s">
        <v>53</v>
      </c>
      <c r="D10" s="18" t="s">
        <v>61</v>
      </c>
      <c r="E10" s="19">
        <v>50</v>
      </c>
      <c r="F10" s="19">
        <v>10</v>
      </c>
      <c r="G10" s="19">
        <v>10</v>
      </c>
    </row>
    <row r="11" spans="2:7" ht="30" customHeight="1" x14ac:dyDescent="0.3">
      <c r="B11" s="18" t="s">
        <v>34</v>
      </c>
      <c r="C11" s="18" t="s">
        <v>53</v>
      </c>
      <c r="D11" s="18" t="s">
        <v>62</v>
      </c>
      <c r="E11" s="19">
        <v>50</v>
      </c>
      <c r="F11" s="19">
        <v>10</v>
      </c>
      <c r="G11" s="19">
        <v>10</v>
      </c>
    </row>
  </sheetData>
  <dataValidations count="8">
    <dataValidation allowBlank="1" showInputMessage="1" showErrorMessage="1" prompt="เวิร์กชีตนี้มีตารางที่มีข้อมูลสำหรับเวิร์กชีตรายการสินค้าคงคลังในคลังสินค้าและเวิร์กชีตรายการเลือกสินค้าคงคลัง ลิงก์นำทางไปยังเวิร์กชีตรายการสินค้าคงคลังในคลังสินค้าอยู่ในเซลล์ B2" sqref="A1"/>
    <dataValidation allowBlank="1" showInputMessage="1" showErrorMessage="1" prompt="ใส่หมายเลขช่องในคอลัมน์นี้" sqref="B4"/>
    <dataValidation allowBlank="1" showInputMessage="1" showErrorMessage="1" prompt="ใส่คำอธิบายช่องในคอลัมน์นี้" sqref="C4"/>
    <dataValidation allowBlank="1" showInputMessage="1" showErrorMessage="1" prompt="ใส่ตำแหน่งที่ตั้งช่องในคอลัมน์นี้" sqref="D4"/>
    <dataValidation allowBlank="1" showInputMessage="1" showErrorMessage="1" prompt="ใส่ความกว้างของช่องในคอลัมน์นี้" sqref="E4"/>
    <dataValidation allowBlank="1" showInputMessage="1" showErrorMessage="1" prompt="ใส่ความสูงของช่องในคอลัมน์นี้" sqref="F4"/>
    <dataValidation allowBlank="1" showInputMessage="1" showErrorMessage="1" prompt="ใส่ความยาวของช่องในคอลัมน์นี้" sqref="G4"/>
    <dataValidation allowBlank="1" showInputMessage="1" showErrorMessage="1" prompt="ลิงก์นำทางไปยังเวิร์กชีตรายการสินค้าคงคลังในคลังสินค้า" sqref="B2"/>
  </dataValidations>
  <hyperlinks>
    <hyperlink ref="B2" location="'Inventory List'!A1" tooltip="เลือกเพื่อดูรายการสินค้าคงคลัง" display="รายการสินค้าคงคลัง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8</vt:i4>
      </vt:variant>
    </vt:vector>
  </HeadingPairs>
  <TitlesOfParts>
    <vt:vector size="11" baseType="lpstr">
      <vt:lpstr>รายการสินค้าคงคลังในคลังสินค้า</vt:lpstr>
      <vt:lpstr>รายการเลือกสินค้าคงคลัง</vt:lpstr>
      <vt:lpstr>ค้นหาช่อง</vt:lpstr>
      <vt:lpstr>ค้นหาช่อง!Print_Titles</vt:lpstr>
      <vt:lpstr>รายการเลือกสินค้าคงคลัง!Print_Titles</vt:lpstr>
      <vt:lpstr>รายการสินค้าคงคลังในคลังสินค้า!Print_Titles</vt:lpstr>
      <vt:lpstr>SKULookup</vt:lpstr>
      <vt:lpstr>ชื่อคอลัมน์1</vt:lpstr>
      <vt:lpstr>ชื่อคอลัมน์2</vt:lpstr>
      <vt:lpstr>ชื่อคอลัมน์3</vt:lpstr>
      <vt:lpstr>หมายเลขช่อง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2016-10-06T00:09:35Z</dcterms:created>
  <dcterms:modified xsi:type="dcterms:W3CDTF">2016-11-09T09:17:46Z</dcterms:modified>
</cp:coreProperties>
</file>