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th-TH\target\"/>
    </mc:Choice>
  </mc:AlternateContent>
  <bookViews>
    <workbookView xWindow="0" yWindow="0" windowWidth="28800" windowHeight="12330"/>
  </bookViews>
  <sheets>
    <sheet name="รายการของชำ" sheetId="1" r:id="rId1"/>
  </sheets>
  <definedNames>
    <definedName name="ColumnTitleRegion1..J3.1">รายการของชำ!$D$2</definedName>
    <definedName name="_xlnm.Print_Titles" localSheetId="0">รายการของชำ!$5:$5</definedName>
    <definedName name="ค้นหาประเภท">รายการของชำ!$D$2:$H$2</definedName>
    <definedName name="ชื่อคอลัมน์1">รายการของชำ[[#Headers],[เสร็จสิ้นแล้วใช่ไหม]]</definedName>
    <definedName name="ประเภทที_1">รายการของชำ!$D$2</definedName>
    <definedName name="ประเภทที_2">รายการของชำ!$E$2</definedName>
    <definedName name="ประเภทที_3">รายการของชำ!$F$2</definedName>
    <definedName name="ประเภทที_4">รายการของชำ!$G$2</definedName>
    <definedName name="ประเภทที_5">รายการของชำ!$H$2</definedName>
    <definedName name="ผลรวมทั้งหมด">SUM(รายการของชำ[รวม])</definedName>
    <definedName name="ผลรวมประเภทท_1">รายการของชำ!$D$3</definedName>
    <definedName name="ผลรวมประเภทท_2">รายการของชำ!$E$3</definedName>
    <definedName name="ผลรวมประเภทท_3">รายการของชำ!$F$3</definedName>
    <definedName name="ผลรวมประเภทท_4">รายการของชำ!$G$3</definedName>
    <definedName name="ผลรวมประเภทท_5">รายการของชำ!$H$3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H3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D3" i="1" l="1"/>
  <c r="F3" i="1"/>
  <c r="G3" i="1"/>
  <c r="I3" i="1"/>
  <c r="E3" i="1"/>
</calcChain>
</file>

<file path=xl/sharedStrings.xml><?xml version="1.0" encoding="utf-8"?>
<sst xmlns="http://schemas.openxmlformats.org/spreadsheetml/2006/main" count="103" uniqueCount="54">
  <si>
    <t>ของชำ
รายการ</t>
  </si>
  <si>
    <t>กำหนดค่า! แทนที่รายการทางด้านบนด้วยรายการของคุณเองเพื่อติดตามประเภทที่ใช้บ่อยที่สุด</t>
  </si>
  <si>
    <t>เสร็จสิ้นแล้วใช่ไหม</t>
  </si>
  <si>
    <t>ใช่</t>
  </si>
  <si>
    <t>รายการ</t>
  </si>
  <si>
    <t>พีช</t>
  </si>
  <si>
    <t>แอปเปิ้ล</t>
  </si>
  <si>
    <t>กล้วย</t>
  </si>
  <si>
    <t>ผักกาดหอม</t>
  </si>
  <si>
    <t>มะเขือเทศ</t>
  </si>
  <si>
    <t>สควอช</t>
  </si>
  <si>
    <t>ผักชี</t>
  </si>
  <si>
    <t>แตงกวา</t>
  </si>
  <si>
    <t>เห็ด</t>
  </si>
  <si>
    <t xml:space="preserve">นม </t>
  </si>
  <si>
    <t>ชีส</t>
  </si>
  <si>
    <t>ไข่</t>
  </si>
  <si>
    <t>คอทเทจชีส</t>
  </si>
  <si>
    <t>ครีมเปรี้ยว</t>
  </si>
  <si>
    <t>โยเกิร์ต</t>
  </si>
  <si>
    <t>เนื้อวัว</t>
  </si>
  <si>
    <t>ปลาแซลมอน</t>
  </si>
  <si>
    <t>ขาปูยักษ์อลาสก้า</t>
  </si>
  <si>
    <t>สวน</t>
  </si>
  <si>
    <t>ร้านค้า</t>
  </si>
  <si>
    <t>Coho Vineyard</t>
  </si>
  <si>
    <t>ผู้นำเข้าทั่วโลก</t>
  </si>
  <si>
    <t>ตลาด</t>
  </si>
  <si>
    <t>เกษตรกรท้องถิ่น</t>
  </si>
  <si>
    <t>ตลาดของเกษตรกร</t>
  </si>
  <si>
    <t>ตลาดปลา</t>
  </si>
  <si>
    <t>ของชำ</t>
  </si>
  <si>
    <t>ประเภท</t>
  </si>
  <si>
    <t>อื่นๆ</t>
  </si>
  <si>
    <t>การตลาดท้องถิ่น</t>
  </si>
  <si>
    <t>จัดส่งถึงบ้าน</t>
  </si>
  <si>
    <t>ปริมาณ</t>
  </si>
  <si>
    <t>หน่วย</t>
  </si>
  <si>
    <t>ปอนด์</t>
  </si>
  <si>
    <t>กลุ่ม</t>
  </si>
  <si>
    <t>หัว</t>
  </si>
  <si>
    <t>ชิ้นละ</t>
  </si>
  <si>
    <t>แกลลอน</t>
  </si>
  <si>
    <t>โหล</t>
  </si>
  <si>
    <t>16 ออนซ์</t>
  </si>
  <si>
    <t>8 ออนซ์</t>
  </si>
  <si>
    <t>ราคาต่อหน่วย</t>
  </si>
  <si>
    <t>ผลรวมทั้งหมด</t>
  </si>
  <si>
    <t>รวม</t>
  </si>
  <si>
    <t>หมายเหตุ</t>
  </si>
  <si>
    <t>มีคูปอง</t>
  </si>
  <si>
    <t>ชีสก้อนชนิดต่างๆ</t>
  </si>
  <si>
    <t>กรีกโยเกิร์ตกับน้ำผึ้ง</t>
  </si>
  <si>
    <t>แผ่นเนื้อพันด้วยเบคอน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</si>
</sst>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_);_(* \(#,##0\);_(* &quot;-&quot;_);_(@_)"/>
    <numFmt numFmtId="188" formatCode="_(* #,##0.00_);_(* \(#,##0.00\);_(* &quot;-&quot;??_);_(@_)"/>
    <numFmt numFmtId="189" formatCode="&quot;$&quot;#,##0.00;[Red]&quot;$&quot;#,##0.00"/>
    <numFmt numFmtId="190" formatCode="&quot;฿&quot;#,##0.00"/>
  </numFmts>
  <fonts count="10" x14ac:knownFonts="1">
    <font>
      <sz val="11"/>
      <color theme="3"/>
      <name val="Leelawadee"/>
      <family val="2"/>
    </font>
    <font>
      <sz val="16"/>
      <color theme="0"/>
      <name val="Cordia New"/>
      <family val="2"/>
      <scheme val="minor"/>
    </font>
    <font>
      <sz val="11"/>
      <color theme="3"/>
      <name val="Cordia New"/>
      <family val="2"/>
      <scheme val="minor"/>
    </font>
    <font>
      <sz val="28"/>
      <color theme="0"/>
      <name val="Cordia New"/>
      <family val="2"/>
      <scheme val="major"/>
    </font>
    <font>
      <sz val="11"/>
      <color theme="3"/>
      <name val="Cordia New"/>
      <family val="2"/>
      <scheme val="major"/>
    </font>
    <font>
      <b/>
      <sz val="11"/>
      <color rgb="FF3F3F3F"/>
      <name val="Cordia New"/>
      <family val="2"/>
      <scheme val="minor"/>
    </font>
    <font>
      <sz val="11"/>
      <color theme="0"/>
      <name val="Leelawadee"/>
      <family val="2"/>
    </font>
    <font>
      <sz val="11"/>
      <color theme="3"/>
      <name val="Leelawadee"/>
      <family val="2"/>
    </font>
    <font>
      <sz val="28"/>
      <color theme="0"/>
      <name val="Leelawadee"/>
      <family val="2"/>
    </font>
    <font>
      <sz val="16"/>
      <color theme="0"/>
      <name val="Leelawadee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Border="0" applyProtection="0">
      <alignment horizontal="left" vertical="center" wrapText="1"/>
    </xf>
    <xf numFmtId="0" fontId="6" fillId="6" borderId="1" applyNumberFormat="0" applyProtection="0">
      <alignment horizontal="center" wrapText="1"/>
    </xf>
    <xf numFmtId="0" fontId="3" fillId="2" borderId="0" applyNumberFormat="0" applyBorder="0" applyProtection="0">
      <alignment horizontal="left" vertical="center" wrapText="1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9" fillId="0" borderId="2" applyFill="0" applyProtection="0">
      <alignment horizontal="center" vertical="top"/>
    </xf>
    <xf numFmtId="190" fontId="7" fillId="0" borderId="0" applyFill="0" applyBorder="0" applyProtection="0">
      <alignment horizontal="right" vertical="center" indent="3"/>
    </xf>
    <xf numFmtId="9" fontId="7" fillId="0" borderId="0" applyFill="0" applyBorder="0" applyAlignment="0" applyProtection="0"/>
    <xf numFmtId="0" fontId="6" fillId="3" borderId="1" applyNumberFormat="0" applyProtection="0">
      <alignment horizontal="center" wrapText="1"/>
    </xf>
    <xf numFmtId="0" fontId="6" fillId="4" borderId="1" applyNumberFormat="0" applyProtection="0">
      <alignment horizontal="center" wrapText="1"/>
    </xf>
    <xf numFmtId="0" fontId="6" fillId="5" borderId="1" applyNumberFormat="0" applyProtection="0">
      <alignment horizontal="center" wrapText="1"/>
    </xf>
    <xf numFmtId="0" fontId="6" fillId="2" borderId="0" applyNumberFormat="0" applyProtection="0">
      <alignment horizontal="right" vertical="center" indent="16"/>
    </xf>
    <xf numFmtId="0" fontId="6" fillId="10" borderId="1" applyNumberFormat="0" applyProtection="0">
      <alignment horizontal="center" wrapText="1"/>
    </xf>
    <xf numFmtId="0" fontId="6" fillId="7" borderId="1">
      <alignment horizontal="center" wrapText="1"/>
    </xf>
    <xf numFmtId="0" fontId="7" fillId="0" borderId="0" applyNumberFormat="0" applyFill="0" applyBorder="0">
      <alignment horizontal="center" vertical="center"/>
    </xf>
    <xf numFmtId="0" fontId="4" fillId="0" borderId="0" applyFill="0" applyBorder="0" applyAlignment="0" applyProtection="0">
      <alignment vertical="center" wrapText="1"/>
    </xf>
    <xf numFmtId="0" fontId="2" fillId="0" borderId="0" applyNumberFormat="0" applyFill="0" applyBorder="0" applyAlignment="0" applyProtection="0">
      <alignment vertical="center" wrapText="1"/>
    </xf>
    <xf numFmtId="0" fontId="6" fillId="8" borderId="0" applyNumberFormat="0" applyProtection="0">
      <alignment horizontal="center" vertical="center"/>
    </xf>
    <xf numFmtId="0" fontId="5" fillId="9" borderId="4" applyNumberFormat="0" applyAlignment="0" applyProtection="0"/>
    <xf numFmtId="189" fontId="1" fillId="10" borderId="2" applyProtection="0">
      <alignment horizontal="center" vertical="top"/>
    </xf>
  </cellStyleXfs>
  <cellXfs count="29">
    <xf numFmtId="0" fontId="0" fillId="0" borderId="0" xfId="0">
      <alignment horizontal="left" vertical="center" wrapText="1"/>
    </xf>
    <xf numFmtId="0" fontId="7" fillId="0" borderId="0" xfId="0" applyFont="1" applyFill="1" applyProtection="1">
      <alignment horizontal="left" vertical="center" wrapText="1"/>
    </xf>
    <xf numFmtId="0" fontId="6" fillId="6" borderId="1" xfId="1" applyFont="1" applyProtection="1">
      <alignment horizontal="center" wrapText="1"/>
    </xf>
    <xf numFmtId="0" fontId="6" fillId="3" borderId="1" xfId="8" applyFont="1" applyProtection="1">
      <alignment horizontal="center" wrapText="1"/>
    </xf>
    <xf numFmtId="0" fontId="6" fillId="4" borderId="1" xfId="9" applyFont="1" applyProtection="1">
      <alignment horizontal="center" wrapText="1"/>
    </xf>
    <xf numFmtId="0" fontId="6" fillId="5" borderId="1" xfId="10" applyFont="1" applyProtection="1">
      <alignment horizontal="center" wrapText="1"/>
    </xf>
    <xf numFmtId="0" fontId="6" fillId="7" borderId="1" xfId="13" applyFont="1">
      <alignment horizontal="center" wrapText="1"/>
    </xf>
    <xf numFmtId="0" fontId="6" fillId="10" borderId="1" xfId="12" applyFont="1" applyProtection="1">
      <alignment horizontal="center" wrapText="1"/>
    </xf>
    <xf numFmtId="0" fontId="6" fillId="8" borderId="0" xfId="17" applyFont="1" applyProtection="1">
      <alignment horizontal="center" vertical="center"/>
    </xf>
    <xf numFmtId="190" fontId="9" fillId="6" borderId="2" xfId="5" applyFont="1" applyFill="1" applyProtection="1">
      <alignment horizontal="center" vertical="top"/>
    </xf>
    <xf numFmtId="190" fontId="9" fillId="3" borderId="2" xfId="5" applyFont="1" applyFill="1" applyProtection="1">
      <alignment horizontal="center" vertical="top"/>
    </xf>
    <xf numFmtId="190" fontId="9" fillId="4" borderId="2" xfId="5" applyFont="1" applyFill="1" applyProtection="1">
      <alignment horizontal="center" vertical="top"/>
    </xf>
    <xf numFmtId="190" fontId="9" fillId="5" borderId="2" xfId="5" applyFont="1" applyFill="1" applyProtection="1">
      <alignment horizontal="center" vertical="top"/>
    </xf>
    <xf numFmtId="190" fontId="9" fillId="7" borderId="2" xfId="5" applyFont="1" applyFill="1" applyProtection="1">
      <alignment horizontal="center" vertical="top"/>
    </xf>
    <xf numFmtId="190" fontId="9" fillId="10" borderId="2" xfId="5" applyFont="1" applyFill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190" fontId="7" fillId="0" borderId="0" xfId="0" applyNumberFormat="1" applyFont="1" applyFill="1" applyBorder="1" applyAlignment="1" applyProtection="1">
      <alignment vertical="center"/>
    </xf>
    <xf numFmtId="0" fontId="7" fillId="0" borderId="0" xfId="14" applyFont="1" applyBorder="1">
      <alignment horizontal="center" vertical="center"/>
    </xf>
    <xf numFmtId="0" fontId="7" fillId="0" borderId="0" xfId="0" applyFont="1" applyBorder="1" applyProtection="1">
      <alignment horizontal="left" vertical="center" wrapText="1"/>
    </xf>
    <xf numFmtId="190" fontId="7" fillId="0" borderId="0" xfId="6" applyFont="1" applyFill="1" applyBorder="1" applyProtection="1">
      <alignment horizontal="right" vertical="center" indent="3"/>
    </xf>
    <xf numFmtId="0" fontId="7" fillId="0" borderId="0" xfId="0" applyFont="1" applyProtection="1">
      <alignment horizontal="left" vertical="center" wrapText="1"/>
    </xf>
    <xf numFmtId="190" fontId="7" fillId="0" borderId="0" xfId="0" applyNumberFormat="1" applyFo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8" fillId="2" borderId="0" xfId="2" applyFont="1" applyProtection="1">
      <alignment horizontal="left" vertical="center" wrapText="1"/>
    </xf>
    <xf numFmtId="0" fontId="8" fillId="2" borderId="3" xfId="2" applyFont="1" applyBorder="1" applyProtection="1">
      <alignment horizontal="left" vertical="center" wrapText="1"/>
    </xf>
    <xf numFmtId="0" fontId="6" fillId="8" borderId="0" xfId="17" applyFont="1" applyAlignment="1" applyProtection="1">
      <alignment vertical="center"/>
    </xf>
    <xf numFmtId="0" fontId="6" fillId="2" borderId="0" xfId="11" applyFont="1" applyAlignment="1" applyProtection="1">
      <alignment horizontal="right" vertical="center" indent="18"/>
    </xf>
  </cellXfs>
  <cellStyles count="20">
    <cellStyle name="Followed Hyperlink" xfId="16" builtinId="9" customBuiltin="1"/>
    <cellStyle name="Hyperlink" xfId="15" builtinId="8" customBuiltin="1"/>
    <cellStyle name="การคำนวณ" xfId="19" builtinId="22" customBuiltin="1"/>
    <cellStyle name="จัดกึ่งกลาง" xfId="14"/>
    <cellStyle name="จุลภาค" xfId="3" builtinId="3" customBuiltin="1"/>
    <cellStyle name="จุลภาค [0]" xfId="4" builtinId="6" customBuiltin="1"/>
    <cellStyle name="ชื่อเรื่อง" xfId="2" builtinId="15" customBuiltin="1"/>
    <cellStyle name="ปกติ" xfId="0" builtinId="0" customBuiltin="1"/>
    <cellStyle name="ประเภท" xfId="13"/>
    <cellStyle name="เปอร์เซ็นต์" xfId="7" builtinId="5" customBuiltin="1"/>
    <cellStyle name="ผลรวม" xfId="12" builtinId="25" customBuiltin="1"/>
    <cellStyle name="สกุลเงิน" xfId="5" builtinId="4" customBuiltin="1"/>
    <cellStyle name="สกุลเงิน [0]" xfId="6" builtinId="7" customBuiltin="1"/>
    <cellStyle name="ส่วนที่ถูกเน้น1" xfId="17" builtinId="29" customBuiltin="1"/>
    <cellStyle name="แสดงผล" xfId="18" builtinId="21" customBuiltin="1"/>
    <cellStyle name="หมายเหตุ" xfId="11" builtinId="10" customBuiltin="1"/>
    <cellStyle name="หัวเรื่อง 1" xfId="1" builtinId="16" customBuiltin="1"/>
    <cellStyle name="หัวเรื่อง 2" xfId="8" builtinId="17" customBuiltin="1"/>
    <cellStyle name="หัวเรื่อง 3" xfId="9" builtinId="18" customBuiltin="1"/>
    <cellStyle name="หัวเรื่อง 4" xfId="10" builtinId="19" customBuiltin="1"/>
  </cellStyles>
  <dxfs count="17"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รายการของชำ" defaultPivotStyle="PivotStyleLight8">
    <tableStyle name="รายการของชำ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รูปภาพ 5" descr="ผลิตภัณฑ์สด: ผักกาดหอม มะเขือเทศ และแตงกวา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รายการของชำ" displayName="รายการของชำ" ref="B5:J23" headerRowDxfId="11" dataDxfId="10" totalsRowDxfId="9">
  <autoFilter ref="B5:J23"/>
  <tableColumns count="9">
    <tableColumn id="1" name="เสร็จสิ้นแล้วใช่ไหม" totalsRowLabel="Total" dataDxfId="8" dataCellStyle="จัดกึ่งกลาง"/>
    <tableColumn id="2" name="รายการ" dataDxfId="7" dataCellStyle="ปกติ"/>
    <tableColumn id="9" name="ร้านค้า" dataDxfId="6" dataCellStyle="ปกติ"/>
    <tableColumn id="3" name="ประเภท" dataDxfId="5" dataCellStyle="ปกติ"/>
    <tableColumn id="4" name="ปริมาณ" dataDxfId="4" dataCellStyle="จัดกึ่งกลาง"/>
    <tableColumn id="8" name="หน่วย" dataDxfId="3" dataCellStyle="ปกติ"/>
    <tableColumn id="5" name="ราคาต่อหน่วย" dataDxfId="2" dataCellStyle="สกุลเงิน [0]"/>
    <tableColumn id="6" name="รวม" dataDxfId="1" dataCellStyle="สกุลเงิน [0]">
      <calculatedColumnFormula>IFERROR(รายการของชำ[ปริมาณ]*รายการของชำ[ราคาต่อหน่วย],"")</calculatedColumnFormula>
    </tableColumn>
    <tableColumn id="7" name="หมายเหตุ" totalsRowFunction="count" dataDxfId="0" dataCellStyle="ปกติ"/>
  </tableColumns>
  <tableStyleInfo name="รายการของชำ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ของชำ ชื่อร้านค้า ประเภท จำนวน หน่วย ราคาต่อหน่วย และหมายเหตุในตารางนี้ เลือก ใช่ ในคอลัมน์ เสร็จสิ้น เมื่อซื้อรายการนั้นแล้ว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ColWidth="8.875" defaultRowHeight="30" customHeight="1" x14ac:dyDescent="0.25"/>
  <cols>
    <col min="1" max="1" width="2.375" style="22" customWidth="1"/>
    <col min="2" max="2" width="20.375" style="22" customWidth="1"/>
    <col min="3" max="3" width="16.125" style="22" customWidth="1"/>
    <col min="4" max="4" width="20.875" style="22" customWidth="1"/>
    <col min="5" max="5" width="20.625" style="22" customWidth="1"/>
    <col min="6" max="6" width="19.75" style="22" customWidth="1"/>
    <col min="7" max="7" width="19.125" style="22" customWidth="1"/>
    <col min="8" max="8" width="20" style="23" customWidth="1"/>
    <col min="9" max="9" width="20.375" style="22" customWidth="1"/>
    <col min="10" max="10" width="18.75" style="22" customWidth="1"/>
    <col min="11" max="11" width="2.375" style="22" customWidth="1"/>
    <col min="12" max="16384" width="8.875" style="22"/>
  </cols>
  <sheetData>
    <row r="1" spans="2:10" s="1" customFormat="1" ht="81" customHeight="1" thickBot="1" x14ac:dyDescent="0.3">
      <c r="B1" s="27"/>
      <c r="C1" s="27"/>
      <c r="D1" s="27"/>
      <c r="E1" s="27"/>
      <c r="F1" s="27"/>
      <c r="G1" s="27"/>
      <c r="H1" s="27"/>
      <c r="I1" s="27"/>
      <c r="J1" s="27"/>
    </row>
    <row r="2" spans="2:10" s="1" customFormat="1" ht="35.1" customHeight="1" thickTop="1" x14ac:dyDescent="0.25">
      <c r="B2" s="25" t="s">
        <v>0</v>
      </c>
      <c r="C2" s="26"/>
      <c r="D2" s="2" t="s">
        <v>23</v>
      </c>
      <c r="E2" s="3" t="s">
        <v>31</v>
      </c>
      <c r="F2" s="4" t="s">
        <v>35</v>
      </c>
      <c r="G2" s="5" t="s">
        <v>34</v>
      </c>
      <c r="H2" s="6" t="s">
        <v>33</v>
      </c>
      <c r="I2" s="7" t="s">
        <v>47</v>
      </c>
      <c r="J2" s="8"/>
    </row>
    <row r="3" spans="2:10" s="1" customFormat="1" ht="35.1" customHeight="1" thickBot="1" x14ac:dyDescent="0.3">
      <c r="B3" s="25"/>
      <c r="C3" s="26"/>
      <c r="D3" s="9">
        <f>IFERROR(SUMIF(รายการของชำ[ประเภท],ประเภทที_1,รายการของชำ[รวม]), "")</f>
        <v>11.95</v>
      </c>
      <c r="E3" s="10">
        <f>IFERROR(SUMIF(รายการของชำ[ประเภท],ประเภทที_2,รายการของชำ[รวม]), "")</f>
        <v>6.1150000000000002</v>
      </c>
      <c r="F3" s="11">
        <f>IFERROR(SUMIF(รายการของชำ[ประเภท],ประเภทที_3,รายการของชำ[รวม]), "")</f>
        <v>31.85</v>
      </c>
      <c r="G3" s="12">
        <f>IFERROR(SUMIF(รายการของชำ[ประเภท],ประเภทที_4,รายการของชำ[รวม]), "")</f>
        <v>216.60000000000002</v>
      </c>
      <c r="H3" s="13">
        <f>IFERROR(SUMIF(รายการของชำ[ประเภท],ประเภทที_5,รายการของชำ[รวม]), "")</f>
        <v>3.99</v>
      </c>
      <c r="I3" s="14">
        <f>SUM(รายการของชำ[รวม])</f>
        <v>270.505</v>
      </c>
      <c r="J3" s="8"/>
    </row>
    <row r="4" spans="2:10" s="1" customFormat="1" ht="21" customHeight="1" thickTop="1" x14ac:dyDescent="0.25">
      <c r="B4" s="28" t="s">
        <v>1</v>
      </c>
      <c r="C4" s="28"/>
      <c r="D4" s="28"/>
      <c r="E4" s="28"/>
      <c r="F4" s="28"/>
      <c r="G4" s="28"/>
      <c r="H4" s="28"/>
      <c r="I4" s="8" t="str">
        <f>IF(SUM(D3:H3)&lt;&gt;SUM(รายการของชำ[รวม]),"ยอดคงเหลือไม่ตรงกัน","")</f>
        <v/>
      </c>
      <c r="J4" s="8"/>
    </row>
    <row r="5" spans="2:10" s="1" customFormat="1" ht="30" customHeight="1" x14ac:dyDescent="0.25">
      <c r="B5" s="15" t="s">
        <v>2</v>
      </c>
      <c r="C5" s="16" t="s">
        <v>4</v>
      </c>
      <c r="D5" s="17" t="s">
        <v>24</v>
      </c>
      <c r="E5" s="17" t="s">
        <v>32</v>
      </c>
      <c r="F5" s="15" t="s">
        <v>36</v>
      </c>
      <c r="G5" s="17" t="s">
        <v>37</v>
      </c>
      <c r="H5" s="17" t="s">
        <v>46</v>
      </c>
      <c r="I5" s="18" t="s">
        <v>48</v>
      </c>
      <c r="J5" s="16" t="s">
        <v>49</v>
      </c>
    </row>
    <row r="6" spans="2:10" s="1" customFormat="1" ht="30" customHeight="1" x14ac:dyDescent="0.25">
      <c r="B6" s="19" t="s">
        <v>3</v>
      </c>
      <c r="C6" s="20" t="s">
        <v>5</v>
      </c>
      <c r="D6" s="20" t="s">
        <v>25</v>
      </c>
      <c r="E6" s="20" t="s">
        <v>23</v>
      </c>
      <c r="F6" s="19">
        <v>2</v>
      </c>
      <c r="G6" s="24" t="s">
        <v>38</v>
      </c>
      <c r="H6" s="21">
        <v>2.99</v>
      </c>
      <c r="I6" s="21">
        <f>IFERROR(รายการของชำ[ปริมาณ]*รายการของชำ[ราคาต่อหน่วย],"")</f>
        <v>5.98</v>
      </c>
      <c r="J6" s="20"/>
    </row>
    <row r="7" spans="2:10" s="1" customFormat="1" ht="30" customHeight="1" x14ac:dyDescent="0.25">
      <c r="B7" s="19" t="s">
        <v>3</v>
      </c>
      <c r="C7" s="20" t="s">
        <v>6</v>
      </c>
      <c r="D7" s="20" t="s">
        <v>25</v>
      </c>
      <c r="E7" s="20" t="s">
        <v>23</v>
      </c>
      <c r="F7" s="19">
        <v>3</v>
      </c>
      <c r="G7" s="24" t="s">
        <v>38</v>
      </c>
      <c r="H7" s="21">
        <v>1.99</v>
      </c>
      <c r="I7" s="21">
        <f>IFERROR(รายการของชำ[ปริมาณ]*รายการของชำ[ราคาต่อหน่วย],"")</f>
        <v>5.97</v>
      </c>
      <c r="J7" s="20" t="s">
        <v>50</v>
      </c>
    </row>
    <row r="8" spans="2:10" s="1" customFormat="1" ht="30" customHeight="1" x14ac:dyDescent="0.25">
      <c r="B8" s="19"/>
      <c r="C8" s="20" t="s">
        <v>7</v>
      </c>
      <c r="D8" s="20" t="s">
        <v>26</v>
      </c>
      <c r="E8" s="20" t="s">
        <v>33</v>
      </c>
      <c r="F8" s="19">
        <v>1</v>
      </c>
      <c r="G8" s="24" t="s">
        <v>39</v>
      </c>
      <c r="H8" s="21">
        <v>3.99</v>
      </c>
      <c r="I8" s="21">
        <f>IFERROR(รายการของชำ[ปริมาณ]*รายการของชำ[ราคาต่อหน่วย],"")</f>
        <v>3.99</v>
      </c>
      <c r="J8" s="20"/>
    </row>
    <row r="9" spans="2:10" s="1" customFormat="1" ht="30" customHeight="1" x14ac:dyDescent="0.25">
      <c r="B9" s="19" t="s">
        <v>3</v>
      </c>
      <c r="C9" s="20" t="s">
        <v>8</v>
      </c>
      <c r="D9" s="20" t="s">
        <v>27</v>
      </c>
      <c r="E9" s="20" t="s">
        <v>34</v>
      </c>
      <c r="F9" s="19">
        <v>2</v>
      </c>
      <c r="G9" s="24" t="s">
        <v>40</v>
      </c>
      <c r="H9" s="21">
        <v>2.29</v>
      </c>
      <c r="I9" s="21">
        <f>IFERROR(รายการของชำ[ปริมาณ]*รายการของชำ[ราคาต่อหน่วย],"")</f>
        <v>4.58</v>
      </c>
      <c r="J9" s="20"/>
    </row>
    <row r="10" spans="2:10" s="1" customFormat="1" ht="30" customHeight="1" x14ac:dyDescent="0.25">
      <c r="B10" s="19"/>
      <c r="C10" s="20" t="s">
        <v>9</v>
      </c>
      <c r="D10" s="20" t="s">
        <v>27</v>
      </c>
      <c r="E10" s="20" t="s">
        <v>34</v>
      </c>
      <c r="F10" s="19">
        <v>4</v>
      </c>
      <c r="G10" s="24" t="s">
        <v>38</v>
      </c>
      <c r="H10" s="21">
        <v>3.49</v>
      </c>
      <c r="I10" s="21">
        <f>IFERROR(รายการของชำ[ปริมาณ]*รายการของชำ[ราคาต่อหน่วย],"")</f>
        <v>13.96</v>
      </c>
      <c r="J10" s="20"/>
    </row>
    <row r="11" spans="2:10" s="1" customFormat="1" ht="30" customHeight="1" x14ac:dyDescent="0.25">
      <c r="B11" s="19" t="s">
        <v>3</v>
      </c>
      <c r="C11" s="20" t="s">
        <v>10</v>
      </c>
      <c r="D11" s="20" t="s">
        <v>27</v>
      </c>
      <c r="E11" s="20" t="s">
        <v>34</v>
      </c>
      <c r="F11" s="19">
        <v>2</v>
      </c>
      <c r="G11" s="24" t="s">
        <v>41</v>
      </c>
      <c r="H11" s="21">
        <v>1.5</v>
      </c>
      <c r="I11" s="21">
        <f>IFERROR(รายการของชำ[ปริมาณ]*รายการของชำ[ราคาต่อหน่วย],"")</f>
        <v>3</v>
      </c>
      <c r="J11" s="20"/>
    </row>
    <row r="12" spans="2:10" s="1" customFormat="1" ht="30" customHeight="1" x14ac:dyDescent="0.25">
      <c r="B12" s="19" t="s">
        <v>3</v>
      </c>
      <c r="C12" s="20" t="s">
        <v>11</v>
      </c>
      <c r="D12" s="20" t="s">
        <v>26</v>
      </c>
      <c r="E12" s="20" t="s">
        <v>34</v>
      </c>
      <c r="F12" s="19">
        <v>2</v>
      </c>
      <c r="G12" s="24" t="s">
        <v>39</v>
      </c>
      <c r="H12" s="21">
        <v>1.99</v>
      </c>
      <c r="I12" s="21">
        <f>IFERROR(รายการของชำ[ปริมาณ]*รายการของชำ[ราคาต่อหน่วย],"")</f>
        <v>3.98</v>
      </c>
      <c r="J12" s="20"/>
    </row>
    <row r="13" spans="2:10" s="1" customFormat="1" ht="30" customHeight="1" x14ac:dyDescent="0.25">
      <c r="B13" s="19"/>
      <c r="C13" s="20" t="s">
        <v>12</v>
      </c>
      <c r="D13" s="20" t="s">
        <v>27</v>
      </c>
      <c r="E13" s="20" t="s">
        <v>34</v>
      </c>
      <c r="F13" s="19">
        <v>1</v>
      </c>
      <c r="G13" s="24" t="s">
        <v>38</v>
      </c>
      <c r="H13" s="21">
        <v>2.29</v>
      </c>
      <c r="I13" s="21">
        <f>IFERROR(รายการของชำ[ปริมาณ]*รายการของชำ[ราคาต่อหน่วย],"")</f>
        <v>2.29</v>
      </c>
      <c r="J13" s="20"/>
    </row>
    <row r="14" spans="2:10" s="1" customFormat="1" ht="30" customHeight="1" x14ac:dyDescent="0.25">
      <c r="B14" s="19"/>
      <c r="C14" s="20" t="s">
        <v>13</v>
      </c>
      <c r="D14" s="20" t="s">
        <v>26</v>
      </c>
      <c r="E14" s="20" t="s">
        <v>31</v>
      </c>
      <c r="F14" s="19">
        <v>0.5</v>
      </c>
      <c r="G14" s="24" t="s">
        <v>38</v>
      </c>
      <c r="H14" s="21">
        <v>2.25</v>
      </c>
      <c r="I14" s="21">
        <f>IFERROR(รายการของชำ[ปริมาณ]*รายการของชำ[ราคาต่อหน่วย],"")</f>
        <v>1.125</v>
      </c>
      <c r="J14" s="20"/>
    </row>
    <row r="15" spans="2:10" s="1" customFormat="1" ht="30" customHeight="1" x14ac:dyDescent="0.25">
      <c r="B15" s="19" t="s">
        <v>3</v>
      </c>
      <c r="C15" s="20" t="s">
        <v>14</v>
      </c>
      <c r="D15" s="20" t="s">
        <v>28</v>
      </c>
      <c r="E15" s="20" t="s">
        <v>35</v>
      </c>
      <c r="F15" s="19">
        <v>2</v>
      </c>
      <c r="G15" s="24" t="s">
        <v>42</v>
      </c>
      <c r="H15" s="21">
        <v>3.99</v>
      </c>
      <c r="I15" s="21">
        <f>IFERROR(รายการของชำ[ปริมาณ]*รายการของชำ[ราคาต่อหน่วย],"")</f>
        <v>7.98</v>
      </c>
      <c r="J15" s="20"/>
    </row>
    <row r="16" spans="2:10" s="1" customFormat="1" ht="30" customHeight="1" x14ac:dyDescent="0.25">
      <c r="B16" s="19" t="s">
        <v>3</v>
      </c>
      <c r="C16" s="20" t="s">
        <v>15</v>
      </c>
      <c r="D16" s="20" t="s">
        <v>28</v>
      </c>
      <c r="E16" s="20" t="s">
        <v>35</v>
      </c>
      <c r="F16" s="19">
        <v>1</v>
      </c>
      <c r="G16" s="24" t="s">
        <v>38</v>
      </c>
      <c r="H16" s="21">
        <v>9.99</v>
      </c>
      <c r="I16" s="21">
        <f>IFERROR(รายการของชำ[ปริมาณ]*รายการของชำ[ราคาต่อหน่วย],"")</f>
        <v>9.99</v>
      </c>
      <c r="J16" s="20" t="s">
        <v>51</v>
      </c>
    </row>
    <row r="17" spans="2:10" s="1" customFormat="1" ht="30" customHeight="1" x14ac:dyDescent="0.25">
      <c r="B17" s="19" t="s">
        <v>3</v>
      </c>
      <c r="C17" s="20" t="s">
        <v>16</v>
      </c>
      <c r="D17" s="20" t="s">
        <v>28</v>
      </c>
      <c r="E17" s="20" t="s">
        <v>35</v>
      </c>
      <c r="F17" s="19">
        <v>2</v>
      </c>
      <c r="G17" s="24" t="s">
        <v>43</v>
      </c>
      <c r="H17" s="21">
        <v>3.5</v>
      </c>
      <c r="I17" s="21">
        <f>IFERROR(รายการของชำ[ปริมาณ]*รายการของชำ[ราคาต่อหน่วย],"")</f>
        <v>7</v>
      </c>
      <c r="J17" s="20"/>
    </row>
    <row r="18" spans="2:10" s="1" customFormat="1" ht="30" customHeight="1" x14ac:dyDescent="0.25">
      <c r="B18" s="19" t="s">
        <v>3</v>
      </c>
      <c r="C18" s="20" t="s">
        <v>17</v>
      </c>
      <c r="D18" s="20" t="s">
        <v>28</v>
      </c>
      <c r="E18" s="20" t="s">
        <v>35</v>
      </c>
      <c r="F18" s="19">
        <v>1</v>
      </c>
      <c r="G18" s="24" t="s">
        <v>44</v>
      </c>
      <c r="H18" s="21">
        <v>3.89</v>
      </c>
      <c r="I18" s="21">
        <f>IFERROR(รายการของชำ[ปริมาณ]*รายการของชำ[ราคาต่อหน่วย],"")</f>
        <v>3.89</v>
      </c>
      <c r="J18" s="20"/>
    </row>
    <row r="19" spans="2:10" s="1" customFormat="1" ht="30" customHeight="1" x14ac:dyDescent="0.25">
      <c r="B19" s="19" t="s">
        <v>3</v>
      </c>
      <c r="C19" s="20" t="s">
        <v>18</v>
      </c>
      <c r="D19" s="20" t="s">
        <v>28</v>
      </c>
      <c r="E19" s="20" t="s">
        <v>35</v>
      </c>
      <c r="F19" s="19">
        <v>1</v>
      </c>
      <c r="G19" s="24" t="s">
        <v>45</v>
      </c>
      <c r="H19" s="21">
        <v>2.99</v>
      </c>
      <c r="I19" s="21">
        <f>IFERROR(รายการของชำ[ปริมาณ]*รายการของชำ[ราคาต่อหน่วย],"")</f>
        <v>2.99</v>
      </c>
      <c r="J19" s="20"/>
    </row>
    <row r="20" spans="2:10" s="1" customFormat="1" ht="30" customHeight="1" x14ac:dyDescent="0.25">
      <c r="B20" s="19"/>
      <c r="C20" s="20" t="s">
        <v>19</v>
      </c>
      <c r="D20" s="20" t="s">
        <v>26</v>
      </c>
      <c r="E20" s="20" t="s">
        <v>31</v>
      </c>
      <c r="F20" s="19">
        <v>1</v>
      </c>
      <c r="G20" s="24" t="s">
        <v>44</v>
      </c>
      <c r="H20" s="21">
        <v>4.99</v>
      </c>
      <c r="I20" s="21">
        <f>IFERROR(รายการของชำ[ปริมาณ]*รายการของชำ[ราคาต่อหน่วย],"")</f>
        <v>4.99</v>
      </c>
      <c r="J20" s="20" t="s">
        <v>52</v>
      </c>
    </row>
    <row r="21" spans="2:10" s="1" customFormat="1" ht="30" customHeight="1" x14ac:dyDescent="0.25">
      <c r="B21" s="19"/>
      <c r="C21" s="20" t="s">
        <v>20</v>
      </c>
      <c r="D21" s="20" t="s">
        <v>29</v>
      </c>
      <c r="E21" s="20" t="s">
        <v>34</v>
      </c>
      <c r="F21" s="19">
        <v>10</v>
      </c>
      <c r="G21" s="24" t="s">
        <v>38</v>
      </c>
      <c r="H21" s="21">
        <v>7.99</v>
      </c>
      <c r="I21" s="21">
        <f>IFERROR(รายการของชำ[ปริมาณ]*รายการของชำ[ราคาต่อหน่วย],"")</f>
        <v>79.900000000000006</v>
      </c>
      <c r="J21" s="20" t="s">
        <v>53</v>
      </c>
    </row>
    <row r="22" spans="2:10" s="1" customFormat="1" ht="30" customHeight="1" x14ac:dyDescent="0.25">
      <c r="B22" s="19"/>
      <c r="C22" s="20" t="s">
        <v>21</v>
      </c>
      <c r="D22" s="20" t="s">
        <v>30</v>
      </c>
      <c r="E22" s="20" t="s">
        <v>34</v>
      </c>
      <c r="F22" s="19">
        <v>6</v>
      </c>
      <c r="G22" s="24" t="s">
        <v>38</v>
      </c>
      <c r="H22" s="21">
        <v>8.99</v>
      </c>
      <c r="I22" s="21">
        <f>IFERROR(รายการของชำ[ปริมาณ]*รายการของชำ[ราคาต่อหน่วย],"")</f>
        <v>53.94</v>
      </c>
      <c r="J22" s="20"/>
    </row>
    <row r="23" spans="2:10" s="1" customFormat="1" ht="30" customHeight="1" x14ac:dyDescent="0.25">
      <c r="B23" s="19"/>
      <c r="C23" s="20" t="s">
        <v>22</v>
      </c>
      <c r="D23" s="20" t="s">
        <v>30</v>
      </c>
      <c r="E23" s="20" t="s">
        <v>34</v>
      </c>
      <c r="F23" s="19">
        <v>5</v>
      </c>
      <c r="G23" s="24" t="s">
        <v>38</v>
      </c>
      <c r="H23" s="21">
        <v>10.99</v>
      </c>
      <c r="I23" s="21">
        <f>IFERROR(รายการของชำ[ปริมาณ]*รายการของชำ[ราคาต่อหน่วย],"")</f>
        <v>54.95</v>
      </c>
      <c r="J23" s="20"/>
    </row>
  </sheetData>
  <mergeCells count="3">
    <mergeCell ref="B2:C3"/>
    <mergeCell ref="B1:J1"/>
    <mergeCell ref="B4:H4"/>
  </mergeCells>
  <conditionalFormatting sqref="B6:J23">
    <cfRule type="expression" dxfId="14" priority="1">
      <formula>$B6="ใช่"</formula>
    </cfRule>
  </conditionalFormatting>
  <conditionalFormatting sqref="I2:I4">
    <cfRule type="expression" dxfId="13" priority="20">
      <formula>SUM($D$3:$H$3)&lt;&gt;SUM($I$6:$I$23)</formula>
    </cfRule>
  </conditionalFormatting>
  <conditionalFormatting sqref="I4">
    <cfRule type="expression" dxfId="12" priority="21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เลือก ใช่ จากรายการสำหรับรายการที่ซื้อแล้ว เลือก ยกเลิก แล้วกด ALT+ลูกศรลงเพื่อเปิดรายการดรอปดาวน์ จากนั้น ENTER เพื่อทำการเลือก" sqref="B6:B23">
      <formula1>"ใช่"</formula1>
    </dataValidation>
    <dataValidation type="list" errorStyle="warning" allowBlank="1" showInputMessage="1" showErrorMessage="1" error="เลือกประเภทจากรายการ เลือก ยกเลิก แล้วกด ALT+ลูกศรลงเพื่อเปิดรายการดรอปดาวน์ จากนั้น ENTER เพื่อทำการเลือก" sqref="E6:E23">
      <formula1>ค้นหาประเภท</formula1>
    </dataValidation>
    <dataValidation allowBlank="1" showInputMessage="1" showErrorMessage="1" prompt="สร้างรายการของชำในเวิร์กชีตรายการของชำนี้ ใช้คอลัมน์เสร็จสิ้นเพื่อระบุรายการที่ซื้อแล้ว" sqref="A1"/>
    <dataValidation allowBlank="1" showInputMessage="1" showErrorMessage="1" prompt="รูปภาพจะอยู่ในแถวนี้" sqref="B1"/>
    <dataValidation allowBlank="1" showInputMessage="1" showErrorMessage="1" prompt="ผลรวมทั้งหมดจะถูกคำนวณโดยอัตโนมัติในเซลล์นี้ ถ้าผลรวมทั้งหมดไม่ตรงกับผลรวมตาราง ข้อความจะปรากฏทางด้านล่างและระบุว่า “ไม่สมดุล”" sqref="I3"/>
    <dataValidation allowBlank="1" showInputMessage="1" showErrorMessage="1" prompt="ข้อความจะปรากฏขึ้นโดยอัตโนมัติ ถ้าผลรวมตารางไม่เท่ากับผลรวมทั้งหมด ซึ่งจะเกิดขึ้นเมื่อชื่อประเภทในแถวที่ 2 เปลี่ยนแปลง แต่ประเภทในคอลัมน์ตาราง E จะแสดงชื่อเดิม" sqref="I4"/>
    <dataValidation allowBlank="1" showInputMessage="1" showErrorMessage="1" prompt="เลือก ใช่ ในคอลัมน์นี้สำหรับรายการที่ซื้อแล้ว สไตล์ฟอนต์จะกลายเป็น ขีดทับ กด ALT+ลูกศรลงเพื่อเปิดรายการดรอปดาวน์ กด ENTER เพื่อเลือก ตัวกรองหัวเรื่องจะค้นหารายการเฉพาะ" sqref="B5"/>
    <dataValidation allowBlank="1" showInputMessage="1" showErrorMessage="1" prompt="ใส่รายการในคอลัมน์นี้ภายใต้หัวข้อนี้" sqref="C5"/>
    <dataValidation allowBlank="1" showInputMessage="1" showErrorMessage="1" prompt="ใส่ชื่อร้านค้าในคอลัมน์นี้ภายใต้หัวข้อนี้" sqref="D5"/>
    <dataValidation allowBlank="1" showInputMessage="1" showErrorMessage="1" prompt="เลือกประเภทในคอลัมน์นี้ภายใต้หัวข้อนี้ กด ALT+ลูกศรลงเพื่อเปิดรายการดรอปดาวน์ กด ENTER เพื่อเลือก ชื่อประเภทจะถูกสร้างขึ้นโดยขึ้นอยู่กับค่าที่ระบุไว้ด้านบน" sqref="E5"/>
    <dataValidation allowBlank="1" showInputMessage="1" showErrorMessage="1" prompt="ใส่จำนวนในคอลัมน์นี้ภายใต้หัวข้อนี้" sqref="F5"/>
    <dataValidation allowBlank="1" showInputMessage="1" showErrorMessage="1" prompt="ใส่หน่วยในคอลัมน์นี้ภายใต้หัวข้อนี้" sqref="G5"/>
    <dataValidation allowBlank="1" showInputMessage="1" showErrorMessage="1" prompt="ใส่ราคาต่อหน่วยในคอลัมน์นี้ภายใต้หัวข้อนี้" sqref="H5"/>
    <dataValidation allowBlank="1" showInputMessage="1" showErrorMessage="1" prompt="ผลรวมจะถูกคำนวณโดยอัตโนมัติในคอลัมน์นี้ภายใต้หัวเรื่องนี้" sqref="I5"/>
    <dataValidation allowBlank="1" showInputMessage="1" showErrorMessage="1" prompt="ใส่บันทึกย่อในคอลัมน์นี้ภายใต้หัวข้อนี้" sqref="J5"/>
    <dataValidation allowBlank="1" showInputMessage="1" showErrorMessage="1" prompt="ใส่ประเภทในเซลล์นี้" sqref="D2:H2"/>
    <dataValidation allowBlank="1" showInputMessage="1" showErrorMessage="1" prompt="ผลรวมทั้งหมดจะถูกคำนวณโดยอัตโนมัติในเซลล์ทางด้านล่าง" sqref="I2"/>
    <dataValidation allowBlank="1" showInputMessage="1" showErrorMessage="1" prompt="จำนวนทั้งหมดสำหรับประเภทด้านบนจะถูกอัปเดตโดยอัตโนมัติในเซลล์นี้" sqref="D3:H3"/>
    <dataValidation allowBlank="1" showInputMessage="1" showErrorMessage="1" prompt="ชื่อเรื่องของเวิร์กชีตนี้อยู่ในเซลล์นี้ กำหนดประเภทในเซลล์ทางด้านขวา ผลรวมสำหรับแต่ละประเภทจะอัปเดตโดยอัตโนมัติเมื่อเพิ่มรายการลงในตารางรายการของชำทางด้านล่าง" sqref="B2:C3"/>
  </dataValidations>
  <printOptions horizontalCentered="1"/>
  <pageMargins left="0.3" right="0.3" top="0.5" bottom="0.5" header="0.3" footer="0.3"/>
  <pageSetup paperSize="9" scale="6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14</vt:i4>
      </vt:variant>
    </vt:vector>
  </HeadingPairs>
  <TitlesOfParts>
    <vt:vector size="15" baseType="lpstr">
      <vt:lpstr>รายการของชำ</vt:lpstr>
      <vt:lpstr>ColumnTitleRegion1..J3.1</vt:lpstr>
      <vt:lpstr>รายการของชำ!Print_Titles</vt:lpstr>
      <vt:lpstr>ค้นหาประเภท</vt:lpstr>
      <vt:lpstr>ชื่อคอลัมน์1</vt:lpstr>
      <vt:lpstr>ประเภทที_1</vt:lpstr>
      <vt:lpstr>ประเภทที_2</vt:lpstr>
      <vt:lpstr>ประเภทที_3</vt:lpstr>
      <vt:lpstr>ประเภทที_4</vt:lpstr>
      <vt:lpstr>ประเภทที_5</vt:lpstr>
      <vt:lpstr>ผลรวมประเภทท_1</vt:lpstr>
      <vt:lpstr>ผลรวมประเภทท_2</vt:lpstr>
      <vt:lpstr>ผลรวมประเภทท_3</vt:lpstr>
      <vt:lpstr>ผลรวมประเภทท_4</vt:lpstr>
      <vt:lpstr>ผลรวมประเภทท_5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2017-06-15T10:48:32Z</dcterms:modified>
</cp:coreProperties>
</file>