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Tidrapport" sheetId="15" r:id="rId1"/>
    <sheet name="Om" sheetId="20" r:id="rId2"/>
  </sheets>
  <definedNames>
    <definedName name="_xlnm.Print_Area" localSheetId="0">Tidrapport!$B$1:$L$31</definedName>
    <definedName name="Vecka_Start">Tidrapport!$H$4</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<sst xmlns="http://schemas.openxmlformats.org/spreadsheetml/2006/main" count="85" uniqueCount="71">
  <si>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Skapa en veckotidrapport i det här kalkylbladet.
Rubriken för det här kalkylbladet finns i cell B1. 
Ange företagsnamnet i cell G1.
Information om hur du använder det här kalkylbladet, inklusive instruktioner för skärmläsare och bladets författare, finns på kalkylbladet Om.
Fortsätt att navigera nedåt i kolumn A för ytterligare instruktioner.</t>
  </si>
  <si>
    <t>Ange företagets adress 1 i cell B2 och den anställdas namn i cell H2.</t>
  </si>
  <si>
    <t>Ange företagets adress 2 i cell B3 och chefens namn i cell H3.</t>
  </si>
  <si>
    <t>Ange företagets stad, region och postnummer i cell B4 samt startdatum för veckan för den här tidrapporten i cell H4.</t>
  </si>
  <si>
    <t>Ange företagets telefonnummer i cell B5.
Fler anvisningar finns i cell A7.</t>
  </si>
  <si>
    <t xml:space="preserve">Två tabeller för att spåra tid börjar i cell B7 och G7. Kolumn F är tom. I kolumn G beräknas den totala tiden baserat på Time In (Tid in), Breaks (Raster) och Time Out (Tid ut). Cell B7 till L7 innehåller tabellrubrikerna. </t>
  </si>
  <si>
    <t>Veckodagen finns i cell B8. Ange Time In (Tid in), Breaks (Raster) och Time Out (Tid ut) från cell C8 till E8.  Fortsätt till cell H8 via cell L8 och ange Regular hours (normal arbetstid), Overtime hours (övertidstimmar), Sick hours (sjukfrånvarotimmar), Holiday hours (helgdagstimmar) och Vacation hours (semestertimmar). Tryck på CTRL + SKIFT + semikolon för att ange aktuellt klockslag i någon av dessa celler. Totalt antal timmar är beräknas automatiskt i cell G8.</t>
  </si>
  <si>
    <t>Veckodagen finns i cell B9. Ange Time In (Tid in), Breaks (Raster) och Time Out (Tid ut) från cell C9 till E9.  Fortsätt till cell H9 via cell L9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G9.</t>
  </si>
  <si>
    <t>Veckodagen finns i cell B10. Ange Time In (Tid in), Breaks (Raster) och Time Out (Tid ut) från cell C10 till E10.  Fortsätt till cell H10 via cell L10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G10.</t>
  </si>
  <si>
    <t>Veckodagen finns i cell B11. Ange Time In (Tid in), Breaks (Raster) och Time Out (Tid ut) från cell C11 till E11.  Fortsätt till cell H11 via cell L11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G11.</t>
  </si>
  <si>
    <t>Veckodagen finns i cell B12. Ange Time In (Tid in), Breaks (Raster) och Time Out (Tid ut) från cell C12 till E12.  Fortsätt till cell H12 via cell L12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G12.</t>
  </si>
  <si>
    <t>Veckodagen finns i cell B13. Ange Time In (Tid in), Breaks (Raster) och Time Out (Tid ut) från cell C13 till E13.  Fortsätt till cell H13 via cell L13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G13.</t>
  </si>
  <si>
    <t>Veckodagen finns i cell B14. Ange Time In (Tid in), Breaks (Raster) och Time Out (Tid ut) från cell C14 till E14.  Fortsätt till cell H14 via cell L14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G14.</t>
  </si>
  <si>
    <t>Två tabeller för att spåra en andra vecka börjar i cell B17 och G17. Kolumn F är tom. I kolumn G i den andra tabellen beräknas den totala tiden baserat på Time In (Tid in), Breaks (Raster) och Time Out (Tid ut). Cell B17 till L17 innehåller tabellrubrikerna. 
Dölj den andra veckan om du vill se en veckorapport i stället för en tvåveckorsrapport.</t>
  </si>
  <si>
    <t>Veckodagen finns i cell B18. Ange Time In (Tid in), Breaks (Raster) och Time Out (Tid ut) från cell C18 till E18.  Fortsätt till cell H18 via cell L18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G18.</t>
  </si>
  <si>
    <t>Veckodagen finns i cell B19. Ange Time In (Tid in), Breaks (Raster) och Time Out (Tid ut) från cell C19 till E19.  Fortsätt till cell H19 via cell L19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G19.</t>
  </si>
  <si>
    <t>Veckodagen finns i cell B20. Ange Time In (Tid in), Breaks (Raster) och Time Out (Tid ut) från cell C20 till E20.  Fortsätt till cell H20 via cell L20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G20.</t>
  </si>
  <si>
    <t>Veckodagen finns i cell B21. Ange Time In (Tid in), Breaks (Raster) och Time Out (Tid ut) från cell C21 till E21.  Fortsätt till cell H21 via cell L21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G21.</t>
  </si>
  <si>
    <t>Veckodagen finns i cell B22. Ange Time In (Tid in), Breaks (Raster) och Time Out (Tid ut) från cell C22 till E22.  Fortsätt till cell H22 via cell L22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G22.</t>
  </si>
  <si>
    <t>Veckodagen finns i cell B23. Ange Time In (Tid in), Breaks (Raster) och Time Out (Tid ut) från cell C23 till E23.  Fortsätt till cell H23 via cell L23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G23.</t>
  </si>
  <si>
    <t>Veckodagen finns i cell B24. Ange Time In (Tid in), Breaks (Raster) och Time Out (Tid ut) från cell C24 till E24.  Fortsätt till cell H24 via cell L24 och ange Regular hours (normal arbetstid), Overtime hours (övertidstimmar), Sick hours (sjukfrånvarotimmar), Holiday hours (helgdagstimmar) och Vacation hours (semestertimmar). Tryck på CTRL + SKIFT + semikolon för att ange aktuellt klockslag i någon av dessa celler. Totalt antal timmar beräknas automatiskt i cell G24.</t>
  </si>
  <si>
    <t>Ange chefens signatur i cell B30 och datumet i cell E30.</t>
  </si>
  <si>
    <t>TIDRAPPORT</t>
  </si>
  <si>
    <t>Adress 1</t>
  </si>
  <si>
    <t>Adress 2</t>
  </si>
  <si>
    <t>Ort, postnummer</t>
  </si>
  <si>
    <t>Telefon</t>
  </si>
  <si>
    <t>Veckodag</t>
  </si>
  <si>
    <t>Den anställdas signatur</t>
  </si>
  <si>
    <t>Chefens signatur</t>
  </si>
  <si>
    <t>Tid
In</t>
  </si>
  <si>
    <r>
      <t xml:space="preserve">Raster
</t>
    </r>
    <r>
      <rPr>
        <b/>
        <sz val="8"/>
        <color indexed="9"/>
        <rFont val="Calibri"/>
        <family val="2"/>
        <scheme val="major"/>
      </rPr>
      <t>(minuter)</t>
    </r>
  </si>
  <si>
    <t>Den anställdas namn:</t>
  </si>
  <si>
    <t>Veckan börjar:</t>
  </si>
  <si>
    <t>Tid
Ut</t>
  </si>
  <si>
    <t>Datum</t>
  </si>
  <si>
    <t>Företagets namn</t>
  </si>
  <si>
    <t>Summa</t>
  </si>
  <si>
    <t>Kolumn 1</t>
  </si>
  <si>
    <t>Lön/tim:</t>
  </si>
  <si>
    <t>Total ersättning:</t>
  </si>
  <si>
    <t>Totalsumma:</t>
  </si>
  <si>
    <t>Vanlig arbetstid</t>
  </si>
  <si>
    <t>Övertid</t>
  </si>
  <si>
    <t>Sjukfrånvaro</t>
  </si>
  <si>
    <t>Helgdag</t>
  </si>
  <si>
    <t>Semester</t>
  </si>
  <si>
    <t>TIDRAPPORTMALL FRÅN VERTEX42.COM</t>
  </si>
  <si>
    <t>https://www.vertex42.com/ExcelTemplates/timesheets.html</t>
  </si>
  <si>
    <t>← Uppdatera veckans startdatum</t>
  </si>
  <si>
    <t>← Tryck på CTRL + semikolon för att ange aktuellt klockslag</t>
  </si>
  <si>
    <t>← Dölj den andra veckan om du vill se en veckorapport i stället för en tvåveckorsrapport</t>
  </si>
  <si>
    <t>← Ta bort löne- och betalningsraderna om de inte behövs</t>
  </si>
  <si>
    <t xml:space="preserve">Det finns 2 kalkylblad i arbetsboken. 
Tidrapport
Om
Instruktioner för varje kalkylblad finns i kolumn A, med början i cell A1, på varje kalkylblad. De är skrivna med dold text. Varje steg ger information om den aktuella raden. Varje efterföljande steg fortsätter i cell A2, A3 och så vidare, såvida inte annars uttryckligen sägs. Till exempel kan instruktionstexten lyda: ”gå till cell A6” för nästa steg. 
Dold text skrivs inte ut.
Om du vill ta bort de här instruktionerna från kalkylbladet tar du helt enkelt bort kolumn A.
</t>
  </si>
  <si>
    <t>Om Vertex42</t>
  </si>
  <si>
    <t>Vertex42.com tillhandahåller fler än 300 professionellt utformade kalkylbladsmallar för företag, hem och utbildning – de flesta för gratis nedladdning. De erbjuder mängder av kalendrar, planeringskalendrar och scheman, samt privatekonomiska kalkylblad för budgetar, skulder och avbetalningar.</t>
  </si>
  <si>
    <t>Företag hittar mallar för fakturor, tidrapporter, lagerhantering, finansiella rapporter och projektplanering. Lärare och elever kan välja mellan mallar för scheman, bokrecensioner och närvaro. Ordna familjens aktiviteter med hjälp av mallar för måltidsplanering, checklistor och träningsdagböcker. Varje mall är noggrant utformad, förfinad och förbättrad tack vare information från tusentals användare.</t>
  </si>
  <si>
    <t>Weekly Total Regular (normal arbetstid), Overtime (övertid), Sick (sjukfrånvaro), Holiday (helgdag) och Vacation (semester) beräknas i cell H15 till L15.
Fortsätt till cell A17 för nästa instruktion.</t>
  </si>
  <si>
    <t>Weekly Total Regular (normal arbetstid), Overtime (övertid), Sick (sjukfrånvaro), Holiday (helgdag) och Vacation (semester) beräknas i cell H25 till L25.
Fortsätt till cell A27 för nästa instruktion.</t>
  </si>
  <si>
    <t xml:space="preserve">Etiketterna Regular (Vanlig arbetstid), Overtime (Övertid), Sick (Sjukfrånvaro), Holiday (Helgdag) och Vacation (Semester) finns i cell H27 till L27. Ange timlönen för de här rubrikerna i cell H28 till L28. </t>
  </si>
  <si>
    <r>
      <t xml:space="preserve">Vanlig arbetstid
</t>
    </r>
    <r>
      <rPr>
        <b/>
        <sz val="8"/>
        <color indexed="9"/>
        <rFont val="Calibri"/>
        <family val="2"/>
        <scheme val="major"/>
      </rPr>
      <t>[t]:mm</t>
    </r>
  </si>
  <si>
    <r>
      <t xml:space="preserve">Övertid
</t>
    </r>
    <r>
      <rPr>
        <b/>
        <sz val="8"/>
        <color indexed="9"/>
        <rFont val="Calibri"/>
        <family val="2"/>
        <scheme val="major"/>
      </rPr>
      <t>[t]:mm</t>
    </r>
  </si>
  <si>
    <r>
      <t xml:space="preserve">Sjukfrånvaro
</t>
    </r>
    <r>
      <rPr>
        <b/>
        <sz val="8"/>
        <color indexed="9"/>
        <rFont val="Calibri"/>
        <family val="2"/>
        <scheme val="major"/>
      </rPr>
      <t>[t]:mm</t>
    </r>
  </si>
  <si>
    <r>
      <t xml:space="preserve">Helgdag
</t>
    </r>
    <r>
      <rPr>
        <b/>
        <sz val="8"/>
        <color indexed="9"/>
        <rFont val="Calibri"/>
        <family val="2"/>
        <scheme val="major"/>
      </rPr>
      <t>[t]:mm</t>
    </r>
  </si>
  <si>
    <r>
      <t xml:space="preserve">Semester
</t>
    </r>
    <r>
      <rPr>
        <b/>
        <sz val="8"/>
        <color indexed="9"/>
        <rFont val="Calibri"/>
        <family val="2"/>
        <scheme val="major"/>
      </rPr>
      <t>[t]:mm</t>
    </r>
  </si>
  <si>
    <t>Den anställdas signatur ska vara i cell B29 och datumetiketten i cell E29. 
Total ersättning beräknas automatiskt baserat på vanlig arbetstid, övertid, sjukfrånvaro, helgdag och semester i cell H29 till L29.
Totalsumma för lönen står i cell K31.</t>
  </si>
  <si>
    <t>Ange den anställdas signatur i cell B28 och datumet i cell E28.
Enter timlönerna i cell H28 till L28.
Ta bort löne- och betalningsraderna om de inte behövs.</t>
  </si>
  <si>
    <t>Chefens signatur står i cell B31 och datumet i cell E31.
Totalsumma för lönen står i cell K31.</t>
  </si>
  <si>
    <t>Vägledning för skärmläsare</t>
  </si>
  <si>
    <t>Chefens namn:</t>
  </si>
  <si>
    <r>
      <t xml:space="preserve">Summa
</t>
    </r>
    <r>
      <rPr>
        <b/>
        <sz val="8"/>
        <color indexed="9"/>
        <rFont val="Calibri"/>
        <family val="2"/>
        <scheme val="major"/>
      </rPr>
      <t>[t]:mm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</si>
</sst>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0.00\ &quot;kr&quot;_-;\-* #,##0.00\ &quot;kr&quot;_-;_-* &quot;-&quot;??\ &quot;kr&quot;_-;_-@_-"/>
    <numFmt numFmtId="165" formatCode="_-* #,##0.00\ _k_r_-;\-* #,##0.00\ _k_r_-;_-* &quot;-&quot;??\ _k_r_-;_-@_-"/>
    <numFmt numFmtId="166" formatCode="[h]:mm"/>
    <numFmt numFmtId="167" formatCode="[&lt;=9999999]###\-####;\(###\)\ ###\-####"/>
    <numFmt numFmtId="168" formatCode="hh:mm;@"/>
    <numFmt numFmtId="169" formatCode="ddd\ yyyy/mm/dd"/>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74">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168" fontId="19" fillId="0" borderId="0" xfId="0" applyNumberFormat="1" applyFont="1">
      <alignment wrapText="1"/>
    </xf>
    <xf numFmtId="169" fontId="21" fillId="20" borderId="9" xfId="0" applyNumberFormat="1" applyFont="1" applyFill="1" applyBorder="1" applyAlignment="1" applyProtection="1">
      <alignment horizontal="center" vertical="center"/>
    </xf>
    <xf numFmtId="169" fontId="21" fillId="20" borderId="10" xfId="0" applyNumberFormat="1" applyFont="1" applyFill="1" applyBorder="1" applyAlignment="1" applyProtection="1">
      <alignment horizontal="center" vertical="center"/>
    </xf>
    <xf numFmtId="169" fontId="21" fillId="20" borderId="12" xfId="0" applyNumberFormat="1" applyFont="1" applyFill="1" applyBorder="1" applyAlignment="1" applyProtection="1">
      <alignment horizontal="center" vertical="center"/>
    </xf>
    <xf numFmtId="169" fontId="19" fillId="0" borderId="0" xfId="0" applyNumberFormat="1" applyFont="1">
      <alignment wrapText="1"/>
    </xf>
    <xf numFmtId="166" fontId="19" fillId="0" borderId="0" xfId="0" applyNumberFormat="1" applyFont="1">
      <alignment wrapText="1"/>
    </xf>
    <xf numFmtId="165" fontId="21" fillId="0" borderId="0" xfId="48" applyNumberFormat="1" applyFill="1" applyBorder="1" applyAlignment="1">
      <alignment horizontal="right" vertical="center"/>
    </xf>
    <xf numFmtId="165" fontId="19" fillId="0" borderId="0" xfId="0" applyNumberFormat="1" applyFont="1">
      <alignment wrapText="1"/>
    </xf>
    <xf numFmtId="165" fontId="19" fillId="0" borderId="0" xfId="28" applyNumberFormat="1" applyFont="1" applyFill="1" applyBorder="1" applyAlignment="1">
      <alignment horizontal="right" vertical="center" shrinkToFit="1"/>
    </xf>
    <xf numFmtId="0" fontId="19" fillId="0" borderId="0" xfId="0" applyFont="1" applyAlignment="1">
      <alignment vertical="top" wrapText="1"/>
    </xf>
    <xf numFmtId="20" fontId="0" fillId="0" borderId="0" xfId="0" applyNumberFormat="1" applyProtection="1">
      <alignment wrapText="1"/>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7"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um" xfId="46"/>
    <cellStyle name="Dold text" xfId="47"/>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elefon" xfId="45"/>
    <cellStyle name="Title" xfId="42" builtinId="15" customBuiltin="1"/>
    <cellStyle name="Total" xfId="43" builtinId="25" customBuiltin="1"/>
    <cellStyle name="Warning Text" xfId="44" builtinId="11" customBuiltin="1"/>
  </cellStyles>
  <dxfs count="47">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ddd\ yyyy/mm/d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ddd\ yyyy/mm/d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drapport tabellformat" defaultPivotStyle="PivotStyleLight16">
    <tableStyle name="Timlön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Tidrapport tabellformat"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Bild 3" descr="Vertex-logotyp">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d 1" descr="Vertex-logotyp">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Week1Time" displayName="Week1Time" ref="B7:E14" totalsRowShown="0" headerRowDxfId="35" dataDxfId="34" tableBorderDxfId="33">
  <autoFilter ref="B7:E14">
    <filterColumn colId="0" hiddenButton="1"/>
    <filterColumn colId="1" hiddenButton="1"/>
    <filterColumn colId="2" hiddenButton="1"/>
    <filterColumn colId="3" hiddenButton="1"/>
  </autoFilter>
  <tableColumns count="4">
    <tableColumn id="1" name="Veckodag" dataDxfId="32">
      <calculatedColumnFormula>B7+1</calculatedColumnFormula>
    </tableColumn>
    <tableColumn id="2" name="Tid_x000a_In" dataDxfId="31"/>
    <tableColumn id="3" name="Raster_x000a_(minuter)" dataDxfId="30"/>
    <tableColumn id="4" name="Tid_x000a_Ut" dataDxfId="29"/>
  </tableColumns>
  <tableStyleInfo name="TableStyleMedium2" showFirstColumn="1" showLastColumn="0" showRowStripes="1" showColumnStripes="0"/>
  <extLst>
    <ext xmlns:x14="http://schemas.microsoft.com/office/spreadsheetml/2009/9/main" uri="{504A1905-F514-4f6f-8877-14C23A59335A}">
      <x14:table altTextSummary="Spåra tiden för varje veckodag i den här tabellen. I kolumnen ”Veckodag” används veckans startdag som är angiven i cell H4 som den första dagen i veckan."/>
    </ext>
  </extLst>
</table>
</file>

<file path=xl/tables/table2.xml><?xml version="1.0" encoding="utf-8"?>
<table xmlns="http://schemas.openxmlformats.org/spreadsheetml/2006/main" id="2" name="Week1Breakdown" displayName="Week1Breakdown" ref="G7:L14" totalsRowShown="0" headerRowDxfId="28" dataDxfId="27">
  <autoFilter ref="G7:L14">
    <filterColumn colId="0" hiddenButton="1"/>
    <filterColumn colId="1" hiddenButton="1"/>
    <filterColumn colId="2" hiddenButton="1"/>
    <filterColumn colId="3" hiddenButton="1"/>
    <filterColumn colId="4" hiddenButton="1"/>
    <filterColumn colId="5" hiddenButton="1"/>
  </autoFilter>
  <tableColumns count="6">
    <tableColumn id="1" name="Summa_x000a_[t]:mm" dataDxfId="26">
      <calculatedColumnFormula>MROUND((IF(OR(C8="",E8=""),0,IF(E8&lt;C8,E8+1-C8,E8-C8))-D8/1440),1/1440)</calculatedColumnFormula>
    </tableColumn>
    <tableColumn id="2" name="Vanlig arbetstid_x000a_[t]:mm" dataDxfId="25"/>
    <tableColumn id="3" name="Övertid_x000a_[t]:mm" dataDxfId="24"/>
    <tableColumn id="4" name="Sjukfrånvaro_x000a_[t]:mm" dataDxfId="23"/>
    <tableColumn id="5" name="Helgdag_x000a_[t]:mm" dataDxfId="22"/>
    <tableColumn id="6" name="Semester_x000a_[t]:mm" dataDxfId="21"/>
  </tableColumns>
  <tableStyleInfo name="TableStyleMedium2" showFirstColumn="1" showLastColumn="0" showRowStripes="1" showColumnStripes="0"/>
  <extLst>
    <ext xmlns:x14="http://schemas.microsoft.com/office/spreadsheetml/2009/9/main" uri="{504A1905-F514-4f6f-8877-14C23A59335A}">
      <x14:table altTextSummary="Dela upp din tid i vanlig tid, övertid, sjukfrånvaro, helgdagar och semesterdagar i den här tabellen. I kolumn G i tabellen beräknar även den totala tiden för respektive dag automatiskt. Totalsumman för veckan beräknas automatiskt för varje kategori direkt under tabellen."/>
    </ext>
  </extLst>
</table>
</file>

<file path=xl/tables/table3.xml><?xml version="1.0" encoding="utf-8"?>
<table xmlns="http://schemas.openxmlformats.org/spreadsheetml/2006/main" id="3" name="Week2Time" displayName="Week2Time" ref="B17:E24" totalsRowShown="0" headerRowDxfId="20" dataDxfId="19" tableBorderDxfId="18">
  <autoFilter ref="B17:E24">
    <filterColumn colId="0" hiddenButton="1"/>
    <filterColumn colId="1" hiddenButton="1"/>
    <filterColumn colId="2" hiddenButton="1"/>
    <filterColumn colId="3" hiddenButton="1"/>
  </autoFilter>
  <tableColumns count="4">
    <tableColumn id="1" name="Veckodag" dataDxfId="17">
      <calculatedColumnFormula>B17+1</calculatedColumnFormula>
    </tableColumn>
    <tableColumn id="2" name="Tid_x000a_In" dataDxfId="16"/>
    <tableColumn id="3" name="Raster_x000a_(minuter)" dataDxfId="15"/>
    <tableColumn id="4" name="Tid_x000a_Ut" dataDxfId="14"/>
  </tableColumns>
  <tableStyleInfo name="TableStyleMedium2" showFirstColumn="1" showLastColumn="0" showRowStripes="1" showColumnStripes="0"/>
  <extLst>
    <ext xmlns:x14="http://schemas.microsoft.com/office/spreadsheetml/2009/9/main" uri="{504A1905-F514-4f6f-8877-14C23A59335A}">
      <x14:table altTextSummary="Spåra tiden för varje dag i en andra vecka i den här tabellen. Den första dagen i veckan börjar efter den sista dagen i föregående vecka som loggats i tabell 1."/>
    </ext>
  </extLst>
</table>
</file>

<file path=xl/tables/table4.xml><?xml version="1.0" encoding="utf-8"?>
<table xmlns="http://schemas.openxmlformats.org/spreadsheetml/2006/main" id="4" name="Vecka2Översikt" displayName="Vecka2Översikt"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Summa_x000a_[t]:mm" dataDxfId="11">
      <calculatedColumnFormula>MROUND((IF(OR(C18="",E18=""),0,IF(E18&lt;C18,E18+1-C18,E18-C18))-D18/1440),1/1440)</calculatedColumnFormula>
    </tableColumn>
    <tableColumn id="2" name="Vanlig arbetstid_x000a_[t]:mm" dataDxfId="10"/>
    <tableColumn id="3" name="Övertid_x000a_[t]:mm" dataDxfId="9"/>
    <tableColumn id="4" name="Sjukfrånvaro_x000a_[t]:mm" dataDxfId="8"/>
    <tableColumn id="5" name="Helgdag_x000a_[t]:mm" dataDxfId="7"/>
    <tableColumn id="6" name="Semester_x000a_[t]:mm" dataDxfId="6"/>
  </tableColumns>
  <tableStyleInfo name="TableStyleMedium2" showFirstColumn="1" showLastColumn="0" showRowStripes="1" showColumnStripes="0"/>
  <extLst>
    <ext xmlns:x14="http://schemas.microsoft.com/office/spreadsheetml/2009/9/main" uri="{504A1905-F514-4f6f-8877-14C23A59335A}">
      <x14:table altTextSummary="Dela upp din tid i vanlig tid, övertid, sjukfrånvaro, helgdagar och semesterdagar i den här tabellen för den andra veckan som spåras. I kolumn G i tabellen beräknar även den totala tiden för respektive dag automatiskt. Totalsumman för veckan beräknas automatiskt för varje kategori direkt under tabellen."/>
    </ext>
  </extLst>
</table>
</file>

<file path=xl/tables/table5.xml><?xml version="1.0" encoding="utf-8"?>
<table xmlns="http://schemas.openxmlformats.org/spreadsheetml/2006/main" id="7" name="LönPerTim" displayName="LönPerTim"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Kolumn 1" dataDxfId="5" dataCellStyle="Normal"/>
    <tableColumn id="2" name="Vanlig arbetstid" dataDxfId="4">
      <calculatedColumnFormula>ROUND((H24+H14)*24*H27,2)</calculatedColumnFormula>
    </tableColumn>
    <tableColumn id="3" name="Övertid" dataDxfId="3">
      <calculatedColumnFormula>ROUND((I24+I14)*24*I27,2)</calculatedColumnFormula>
    </tableColumn>
    <tableColumn id="4" name="Sjukfrånvaro" dataDxfId="2">
      <calculatedColumnFormula>ROUND((J24+J14)*24*J27,2)</calculatedColumnFormula>
    </tableColumn>
    <tableColumn id="5" name="Helgdag" dataDxfId="1">
      <calculatedColumnFormula>ROUND((K24+K14)*24*K27,2)</calculatedColumnFormula>
    </tableColumn>
    <tableColumn id="6" name="Semester" dataDxfId="0">
      <calculatedColumnFormula>ROUND((L24+L14)*24*L27,2)</calculatedColumnFormula>
    </tableColumn>
  </tableColumns>
  <tableStyleInfo name="Timlön2" showFirstColumn="1" showLastColumn="0" showRowStripes="1" showColumnStripes="0"/>
  <extLst>
    <ext xmlns:x14="http://schemas.microsoft.com/office/spreadsheetml/2009/9/main" uri="{504A1905-F514-4f6f-8877-14C23A59335A}">
      <x14:table altTextSummary="Dela upp timlönen i den här tabellen efter vanlig tid, övertid, sjukfrånvaro, helgdagar och semesterdagar. Den totala lönen beräknas automatisk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R34"/>
  <sheetViews>
    <sheetView showGridLines="0" tabSelected="1" workbookViewId="0"/>
  </sheetViews>
  <sheetFormatPr defaultColWidth="9.140625" defaultRowHeight="30" customHeight="1" x14ac:dyDescent="0.2"/>
  <cols>
    <col min="1" max="1" width="2.7109375" style="5" customWidth="1"/>
    <col min="2" max="2" width="14.140625" style="5" bestFit="1" customWidth="1"/>
    <col min="3" max="3" width="10.42578125" style="5" customWidth="1"/>
    <col min="4" max="4" width="8.42578125" style="5" customWidth="1"/>
    <col min="5" max="5" width="10.42578125" style="5" customWidth="1"/>
    <col min="6" max="6" width="2.5703125" style="5" customWidth="1"/>
    <col min="7" max="7" width="10.5703125" style="5" bestFit="1" customWidth="1"/>
    <col min="8" max="8" width="15.42578125" style="5" bestFit="1" customWidth="1"/>
    <col min="9" max="9" width="10.7109375" style="5" customWidth="1"/>
    <col min="10" max="10" width="12.5703125" style="5" bestFit="1" customWidth="1"/>
    <col min="11" max="11" width="8.85546875" style="5" customWidth="1"/>
    <col min="12" max="12" width="9.85546875" style="5" customWidth="1"/>
    <col min="13" max="13" width="2.7109375" style="2" customWidth="1"/>
    <col min="14" max="14" width="35.42578125" style="2" customWidth="1"/>
    <col min="15" max="16384" width="9.140625" style="2"/>
  </cols>
  <sheetData>
    <row r="1" spans="1:18" s="1" customFormat="1" ht="54.95" customHeight="1" x14ac:dyDescent="0.2">
      <c r="A1" s="38" t="s">
        <v>0</v>
      </c>
      <c r="B1" s="72" t="s">
        <v>22</v>
      </c>
      <c r="C1" s="72"/>
      <c r="D1" s="72"/>
      <c r="E1" s="72"/>
      <c r="F1" s="72"/>
      <c r="G1" s="71" t="s">
        <v>36</v>
      </c>
      <c r="H1" s="71"/>
      <c r="I1" s="71"/>
      <c r="J1" s="71"/>
      <c r="K1" s="71"/>
      <c r="L1" s="71"/>
    </row>
    <row r="2" spans="1:18" s="3" customFormat="1" ht="30" customHeight="1" x14ac:dyDescent="0.25">
      <c r="A2" s="38" t="s">
        <v>1</v>
      </c>
      <c r="B2" s="73" t="s">
        <v>23</v>
      </c>
      <c r="C2" s="73"/>
      <c r="D2" s="73"/>
      <c r="E2" s="67" t="s">
        <v>32</v>
      </c>
      <c r="F2" s="67"/>
      <c r="G2" s="67"/>
      <c r="H2" s="65"/>
      <c r="I2" s="65"/>
      <c r="J2" s="65"/>
      <c r="K2" s="65"/>
      <c r="L2" s="65"/>
      <c r="N2" s="20" t="s">
        <v>47</v>
      </c>
      <c r="O2" s="21"/>
    </row>
    <row r="3" spans="1:18" s="3" customFormat="1" ht="30" customHeight="1" x14ac:dyDescent="0.25">
      <c r="A3" s="37" t="s">
        <v>2</v>
      </c>
      <c r="B3" s="73" t="s">
        <v>24</v>
      </c>
      <c r="C3" s="73"/>
      <c r="D3" s="73"/>
      <c r="E3" s="67" t="s">
        <v>69</v>
      </c>
      <c r="F3" s="67"/>
      <c r="G3" s="67"/>
      <c r="H3" s="66"/>
      <c r="I3" s="66"/>
      <c r="J3" s="66"/>
      <c r="K3" s="66"/>
      <c r="L3" s="66"/>
      <c r="N3" s="21" t="s">
        <v>48</v>
      </c>
    </row>
    <row r="4" spans="1:18" s="3" customFormat="1" ht="30" customHeight="1" x14ac:dyDescent="0.25">
      <c r="A4" s="37" t="s">
        <v>3</v>
      </c>
      <c r="B4" s="73" t="s">
        <v>25</v>
      </c>
      <c r="C4" s="73"/>
      <c r="D4" s="73"/>
      <c r="E4" s="67" t="s">
        <v>33</v>
      </c>
      <c r="F4" s="67"/>
      <c r="G4" s="67"/>
      <c r="H4" s="63">
        <f ca="1">TODAY()</f>
        <v>43280</v>
      </c>
      <c r="I4" s="64"/>
      <c r="N4" s="23" t="s">
        <v>49</v>
      </c>
    </row>
    <row r="5" spans="1:18" s="3" customFormat="1" ht="15" customHeight="1" x14ac:dyDescent="0.2">
      <c r="A5" s="38" t="s">
        <v>4</v>
      </c>
      <c r="B5" s="68" t="s">
        <v>26</v>
      </c>
      <c r="C5" s="68"/>
      <c r="D5" s="68"/>
      <c r="E5" s="11"/>
      <c r="F5" s="11"/>
      <c r="G5" s="10"/>
      <c r="H5" s="12"/>
      <c r="I5" s="12"/>
      <c r="J5" s="11"/>
      <c r="K5" s="11"/>
      <c r="L5" s="11"/>
      <c r="N5" s="22"/>
    </row>
    <row r="6" spans="1:18" ht="15" customHeight="1" x14ac:dyDescent="0.2">
      <c r="B6" s="6"/>
      <c r="C6" s="6"/>
      <c r="D6" s="6"/>
      <c r="E6" s="6"/>
      <c r="F6" s="6"/>
      <c r="G6" s="6"/>
      <c r="H6" s="6"/>
      <c r="I6" s="6"/>
      <c r="J6" s="6"/>
      <c r="K6" s="6"/>
      <c r="L6" s="6"/>
      <c r="N6" s="24"/>
      <c r="R6" s="59"/>
    </row>
    <row r="7" spans="1:18" s="3" customFormat="1" ht="30" customHeight="1" x14ac:dyDescent="0.2">
      <c r="A7" s="37" t="s">
        <v>5</v>
      </c>
      <c r="B7" s="9" t="s">
        <v>27</v>
      </c>
      <c r="C7" s="9" t="s">
        <v>30</v>
      </c>
      <c r="D7" s="9" t="s">
        <v>31</v>
      </c>
      <c r="E7" s="9" t="s">
        <v>34</v>
      </c>
      <c r="F7" s="8"/>
      <c r="G7" s="9" t="s">
        <v>70</v>
      </c>
      <c r="H7" s="9" t="s">
        <v>60</v>
      </c>
      <c r="I7" s="9" t="s">
        <v>61</v>
      </c>
      <c r="J7" s="9" t="s">
        <v>62</v>
      </c>
      <c r="K7" s="9" t="s">
        <v>63</v>
      </c>
      <c r="L7" s="9" t="s">
        <v>64</v>
      </c>
      <c r="M7" s="4"/>
      <c r="N7" s="22"/>
    </row>
    <row r="8" spans="1:18" s="3" customFormat="1" ht="30" customHeight="1" x14ac:dyDescent="0.2">
      <c r="A8" s="37" t="s">
        <v>6</v>
      </c>
      <c r="B8" s="50">
        <f ca="1">Vecka_Start</f>
        <v>43280</v>
      </c>
      <c r="C8" s="46">
        <v>0.37847222222222227</v>
      </c>
      <c r="D8" s="26">
        <v>15</v>
      </c>
      <c r="E8" s="46">
        <v>0.75</v>
      </c>
      <c r="F8" s="6"/>
      <c r="G8" s="27">
        <f>MROUND((IF(OR(C8="",E8=""),0,IF(E8&lt;C8,E8+1-C8,E8-C8))-D8/1440),1/1440)</f>
        <v>0.3611111111111111</v>
      </c>
      <c r="H8" s="28">
        <v>0.33333333333333331</v>
      </c>
      <c r="I8" s="28">
        <v>2.777777777777779E-2</v>
      </c>
      <c r="J8" s="28"/>
      <c r="K8" s="28"/>
      <c r="L8" s="28"/>
      <c r="M8" s="4"/>
      <c r="N8" s="23" t="s">
        <v>50</v>
      </c>
    </row>
    <row r="9" spans="1:18" s="3" customFormat="1" ht="30" customHeight="1" x14ac:dyDescent="0.2">
      <c r="A9" s="37" t="s">
        <v>7</v>
      </c>
      <c r="B9" s="51">
        <f t="shared" ref="B9:B14" ca="1" si="0">B8+1</f>
        <v>43281</v>
      </c>
      <c r="C9" s="47">
        <v>0.37847222222222227</v>
      </c>
      <c r="D9" s="29">
        <v>30</v>
      </c>
      <c r="E9" s="47">
        <v>0.73958333333333337</v>
      </c>
      <c r="F9" s="6"/>
      <c r="G9" s="27">
        <f t="shared" ref="G9:G14" si="1">MROUND((IF(OR(C9="",E9=""),0,IF(E9&lt;C9,E9+1-C9,E9-C9))-D9/1440),1/1440)</f>
        <v>0.34027777777777779</v>
      </c>
      <c r="H9" s="30">
        <v>0.33333333333333331</v>
      </c>
      <c r="I9" s="30">
        <v>6.9444444444444753E-3</v>
      </c>
      <c r="J9" s="30"/>
      <c r="K9" s="30"/>
      <c r="L9" s="30"/>
      <c r="M9" s="4"/>
      <c r="N9" s="23"/>
    </row>
    <row r="10" spans="1:18" s="3" customFormat="1" ht="30" customHeight="1" x14ac:dyDescent="0.2">
      <c r="A10" s="37" t="s">
        <v>8</v>
      </c>
      <c r="B10" s="51">
        <f t="shared" ca="1" si="0"/>
        <v>43282</v>
      </c>
      <c r="C10" s="47">
        <v>0.375</v>
      </c>
      <c r="D10" s="29">
        <v>45</v>
      </c>
      <c r="E10" s="47">
        <v>0.77083333333333337</v>
      </c>
      <c r="F10" s="6"/>
      <c r="G10" s="27">
        <f t="shared" si="1"/>
        <v>0.36458333333333337</v>
      </c>
      <c r="H10" s="30">
        <v>0.33333333333333331</v>
      </c>
      <c r="I10" s="30">
        <v>3.1250000000000056E-2</v>
      </c>
      <c r="J10" s="30"/>
      <c r="K10" s="30"/>
      <c r="L10" s="30"/>
      <c r="M10" s="4"/>
      <c r="N10" s="22"/>
    </row>
    <row r="11" spans="1:18" s="3" customFormat="1" ht="30" customHeight="1" x14ac:dyDescent="0.2">
      <c r="A11" s="37" t="s">
        <v>9</v>
      </c>
      <c r="B11" s="51">
        <f t="shared" ca="1" si="0"/>
        <v>43283</v>
      </c>
      <c r="C11" s="47">
        <v>0.375</v>
      </c>
      <c r="D11" s="29">
        <v>45</v>
      </c>
      <c r="E11" s="47">
        <v>0.77083333333333337</v>
      </c>
      <c r="F11" s="6"/>
      <c r="G11" s="27">
        <f t="shared" si="1"/>
        <v>0.36458333333333337</v>
      </c>
      <c r="H11" s="30">
        <v>0.33333333333333331</v>
      </c>
      <c r="I11" s="30">
        <v>3.1250000000000056E-2</v>
      </c>
      <c r="J11" s="30"/>
      <c r="K11" s="30"/>
      <c r="L11" s="30"/>
      <c r="M11" s="4"/>
      <c r="N11" s="22"/>
    </row>
    <row r="12" spans="1:18" s="3" customFormat="1" ht="30" customHeight="1" x14ac:dyDescent="0.2">
      <c r="A12" s="37" t="s">
        <v>10</v>
      </c>
      <c r="B12" s="51">
        <f t="shared" ca="1" si="0"/>
        <v>43284</v>
      </c>
      <c r="C12" s="47"/>
      <c r="D12" s="29"/>
      <c r="E12" s="47"/>
      <c r="F12" s="6"/>
      <c r="G12" s="27">
        <f t="shared" si="1"/>
        <v>0</v>
      </c>
      <c r="H12" s="30"/>
      <c r="I12" s="30"/>
      <c r="J12" s="30">
        <v>0.33333333333333331</v>
      </c>
      <c r="K12" s="30"/>
      <c r="L12" s="30"/>
      <c r="M12" s="4"/>
      <c r="N12" s="22"/>
    </row>
    <row r="13" spans="1:18" s="3" customFormat="1" ht="30" customHeight="1" x14ac:dyDescent="0.2">
      <c r="A13" s="37" t="s">
        <v>11</v>
      </c>
      <c r="B13" s="51">
        <f t="shared" ca="1" si="0"/>
        <v>43285</v>
      </c>
      <c r="C13" s="47"/>
      <c r="D13" s="29"/>
      <c r="E13" s="47"/>
      <c r="F13" s="6"/>
      <c r="G13" s="27">
        <f t="shared" si="1"/>
        <v>0</v>
      </c>
      <c r="H13" s="30"/>
      <c r="I13" s="30"/>
      <c r="J13" s="30"/>
      <c r="K13" s="30"/>
      <c r="L13" s="30"/>
      <c r="M13" s="4"/>
      <c r="N13" s="22"/>
    </row>
    <row r="14" spans="1:18" s="3" customFormat="1" ht="30" customHeight="1" x14ac:dyDescent="0.2">
      <c r="A14" s="37" t="s">
        <v>12</v>
      </c>
      <c r="B14" s="52">
        <f t="shared" ca="1" si="0"/>
        <v>43286</v>
      </c>
      <c r="C14" s="48"/>
      <c r="D14" s="33"/>
      <c r="E14" s="48"/>
      <c r="F14" s="6"/>
      <c r="G14" s="27">
        <f t="shared" si="1"/>
        <v>0</v>
      </c>
      <c r="H14" s="31"/>
      <c r="I14" s="31"/>
      <c r="J14" s="31"/>
      <c r="K14" s="31"/>
      <c r="L14" s="31"/>
      <c r="M14" s="4"/>
      <c r="N14" s="22"/>
    </row>
    <row r="15" spans="1:18" ht="30" customHeight="1" x14ac:dyDescent="0.2">
      <c r="A15" s="38" t="s">
        <v>57</v>
      </c>
      <c r="B15" s="69"/>
      <c r="C15" s="69"/>
      <c r="D15" s="69"/>
      <c r="E15" s="69"/>
      <c r="G15" s="13" t="s">
        <v>37</v>
      </c>
      <c r="H15" s="7">
        <f>SUM(H8:H14)</f>
        <v>1.3333333333333333</v>
      </c>
      <c r="I15" s="7">
        <f>SUM(I8:I14)</f>
        <v>9.7222222222222376E-2</v>
      </c>
      <c r="J15" s="7">
        <f>SUM(J8:J14)</f>
        <v>0.33333333333333331</v>
      </c>
      <c r="K15" s="7">
        <f>SUM(K8:K14)</f>
        <v>0</v>
      </c>
      <c r="L15" s="7">
        <f>SUM(L8:L14)</f>
        <v>0</v>
      </c>
      <c r="N15" s="24"/>
    </row>
    <row r="16" spans="1:18" ht="15" customHeight="1" x14ac:dyDescent="0.2">
      <c r="B16" s="69"/>
      <c r="C16" s="69"/>
      <c r="D16" s="69"/>
      <c r="E16" s="69"/>
      <c r="F16" s="6"/>
      <c r="G16" s="6"/>
      <c r="H16" s="6"/>
      <c r="I16" s="6"/>
      <c r="J16" s="6"/>
      <c r="K16" s="6"/>
      <c r="L16" s="6"/>
      <c r="N16" s="24"/>
    </row>
    <row r="17" spans="1:14" s="3" customFormat="1" ht="30" customHeight="1" x14ac:dyDescent="0.2">
      <c r="A17" s="38" t="s">
        <v>13</v>
      </c>
      <c r="B17" s="9" t="s">
        <v>27</v>
      </c>
      <c r="C17" s="9" t="s">
        <v>30</v>
      </c>
      <c r="D17" s="9" t="s">
        <v>31</v>
      </c>
      <c r="E17" s="9" t="s">
        <v>34</v>
      </c>
      <c r="F17" s="8"/>
      <c r="G17" s="9" t="s">
        <v>70</v>
      </c>
      <c r="H17" s="9" t="s">
        <v>60</v>
      </c>
      <c r="I17" s="9" t="s">
        <v>61</v>
      </c>
      <c r="J17" s="9" t="s">
        <v>62</v>
      </c>
      <c r="K17" s="9" t="s">
        <v>63</v>
      </c>
      <c r="L17" s="9" t="s">
        <v>64</v>
      </c>
      <c r="M17" s="4"/>
      <c r="N17" s="23" t="s">
        <v>51</v>
      </c>
    </row>
    <row r="18" spans="1:14" s="3" customFormat="1" ht="30" customHeight="1" x14ac:dyDescent="0.2">
      <c r="A18" s="37" t="s">
        <v>14</v>
      </c>
      <c r="B18" s="50">
        <f ca="1">B14+1</f>
        <v>43287</v>
      </c>
      <c r="C18" s="46"/>
      <c r="D18" s="26"/>
      <c r="E18" s="46"/>
      <c r="F18" s="6"/>
      <c r="G18" s="27">
        <f>MROUND((IF(OR(C18="",E18=""),0,IF(E18&lt;C18,E18+1-C18,E18-C18))-D18/1440),1/1440)</f>
        <v>0</v>
      </c>
      <c r="H18" s="28"/>
      <c r="I18" s="28"/>
      <c r="J18" s="28"/>
      <c r="K18" s="28"/>
      <c r="L18" s="28"/>
      <c r="M18" s="4"/>
      <c r="N18" s="22"/>
    </row>
    <row r="19" spans="1:14" s="3" customFormat="1" ht="30" customHeight="1" x14ac:dyDescent="0.2">
      <c r="A19" s="37" t="s">
        <v>15</v>
      </c>
      <c r="B19" s="51">
        <f t="shared" ref="B19:B24" ca="1" si="2">B18+1</f>
        <v>43288</v>
      </c>
      <c r="C19" s="47"/>
      <c r="D19" s="29"/>
      <c r="E19" s="47"/>
      <c r="F19" s="6"/>
      <c r="G19" s="27">
        <f t="shared" ref="G19:G24" si="3">MROUND((IF(OR(C19="",E19=""),0,IF(E19&lt;C19,E19+1-C19,E19-C19))-D19/1440),1/1440)</f>
        <v>0</v>
      </c>
      <c r="H19" s="30"/>
      <c r="I19" s="30"/>
      <c r="J19" s="30"/>
      <c r="K19" s="30"/>
      <c r="L19" s="30"/>
      <c r="M19" s="4"/>
      <c r="N19" s="22"/>
    </row>
    <row r="20" spans="1:14" s="3" customFormat="1" ht="30" customHeight="1" x14ac:dyDescent="0.2">
      <c r="A20" s="37" t="s">
        <v>16</v>
      </c>
      <c r="B20" s="51">
        <f t="shared" ca="1" si="2"/>
        <v>43289</v>
      </c>
      <c r="C20" s="47"/>
      <c r="D20" s="29"/>
      <c r="E20" s="47"/>
      <c r="F20" s="6"/>
      <c r="G20" s="27">
        <f t="shared" si="3"/>
        <v>0</v>
      </c>
      <c r="H20" s="30"/>
      <c r="I20" s="30"/>
      <c r="J20" s="30"/>
      <c r="K20" s="30"/>
      <c r="L20" s="30"/>
      <c r="M20" s="4"/>
      <c r="N20" s="22"/>
    </row>
    <row r="21" spans="1:14" s="3" customFormat="1" ht="30" customHeight="1" x14ac:dyDescent="0.2">
      <c r="A21" s="37" t="s">
        <v>17</v>
      </c>
      <c r="B21" s="51">
        <f t="shared" ca="1" si="2"/>
        <v>43290</v>
      </c>
      <c r="C21" s="47"/>
      <c r="D21" s="29"/>
      <c r="E21" s="47"/>
      <c r="F21" s="6"/>
      <c r="G21" s="27">
        <f t="shared" si="3"/>
        <v>0</v>
      </c>
      <c r="H21" s="30"/>
      <c r="I21" s="30"/>
      <c r="J21" s="30"/>
      <c r="K21" s="30"/>
      <c r="L21" s="30"/>
      <c r="M21" s="4"/>
      <c r="N21" s="22"/>
    </row>
    <row r="22" spans="1:14" s="3" customFormat="1" ht="30" customHeight="1" x14ac:dyDescent="0.2">
      <c r="A22" s="37" t="s">
        <v>18</v>
      </c>
      <c r="B22" s="51">
        <f t="shared" ca="1" si="2"/>
        <v>43291</v>
      </c>
      <c r="C22" s="47"/>
      <c r="D22" s="29"/>
      <c r="E22" s="47"/>
      <c r="F22" s="6"/>
      <c r="G22" s="27">
        <f t="shared" si="3"/>
        <v>0</v>
      </c>
      <c r="H22" s="30"/>
      <c r="I22" s="30"/>
      <c r="J22" s="30"/>
      <c r="K22" s="30"/>
      <c r="L22" s="30"/>
      <c r="M22" s="4"/>
      <c r="N22" s="22"/>
    </row>
    <row r="23" spans="1:14" s="3" customFormat="1" ht="30" customHeight="1" x14ac:dyDescent="0.2">
      <c r="A23" s="37" t="s">
        <v>19</v>
      </c>
      <c r="B23" s="51">
        <f t="shared" ca="1" si="2"/>
        <v>43292</v>
      </c>
      <c r="C23" s="47"/>
      <c r="D23" s="29"/>
      <c r="E23" s="47"/>
      <c r="F23" s="6"/>
      <c r="G23" s="27">
        <f t="shared" si="3"/>
        <v>0</v>
      </c>
      <c r="H23" s="30"/>
      <c r="I23" s="30"/>
      <c r="J23" s="30"/>
      <c r="K23" s="30"/>
      <c r="L23" s="30"/>
      <c r="M23" s="4"/>
      <c r="N23" s="22"/>
    </row>
    <row r="24" spans="1:14" s="3" customFormat="1" ht="30" customHeight="1" x14ac:dyDescent="0.2">
      <c r="A24" s="37" t="s">
        <v>20</v>
      </c>
      <c r="B24" s="52">
        <f t="shared" ca="1" si="2"/>
        <v>43293</v>
      </c>
      <c r="C24" s="48"/>
      <c r="D24" s="33"/>
      <c r="E24" s="48"/>
      <c r="F24" s="6"/>
      <c r="G24" s="27">
        <f t="shared" si="3"/>
        <v>0</v>
      </c>
      <c r="H24" s="31"/>
      <c r="I24" s="31"/>
      <c r="J24" s="31"/>
      <c r="K24" s="31"/>
      <c r="L24" s="31"/>
      <c r="M24" s="4"/>
      <c r="N24" s="22"/>
    </row>
    <row r="25" spans="1:14" ht="30" customHeight="1" x14ac:dyDescent="0.2">
      <c r="A25" s="38" t="s">
        <v>58</v>
      </c>
      <c r="B25" s="35"/>
      <c r="C25" s="35"/>
      <c r="D25" s="35"/>
      <c r="E25" s="35"/>
      <c r="F25" s="35"/>
      <c r="G25" s="13" t="s">
        <v>37</v>
      </c>
      <c r="H25" s="7">
        <f>SUM(H18:H24)</f>
        <v>0</v>
      </c>
      <c r="I25" s="7">
        <f>SUM(I18:I24)</f>
        <v>0</v>
      </c>
      <c r="J25" s="7">
        <f>SUM(J18:J24)</f>
        <v>0</v>
      </c>
      <c r="K25" s="7">
        <f>SUM(K18:K24)</f>
        <v>0</v>
      </c>
      <c r="L25" s="7">
        <f>SUM(L18:L24)</f>
        <v>0</v>
      </c>
      <c r="N25" s="24"/>
    </row>
    <row r="26" spans="1:14" customFormat="1" ht="30" customHeight="1" x14ac:dyDescent="0.2"/>
    <row r="27" spans="1:14" customFormat="1" ht="15" customHeight="1" x14ac:dyDescent="0.2">
      <c r="A27" s="39" t="s">
        <v>59</v>
      </c>
      <c r="G27" s="43" t="s">
        <v>38</v>
      </c>
      <c r="H27" s="44" t="s">
        <v>42</v>
      </c>
      <c r="I27" s="44" t="s">
        <v>43</v>
      </c>
      <c r="J27" s="44" t="s">
        <v>44</v>
      </c>
      <c r="K27" s="44" t="s">
        <v>45</v>
      </c>
      <c r="L27" s="44" t="s">
        <v>46</v>
      </c>
    </row>
    <row r="28" spans="1:14" s="3" customFormat="1" ht="30" customHeight="1" x14ac:dyDescent="0.2">
      <c r="A28" s="38" t="s">
        <v>66</v>
      </c>
      <c r="B28" s="61"/>
      <c r="C28" s="61"/>
      <c r="D28" s="61"/>
      <c r="E28" s="32"/>
      <c r="G28" s="45" t="s">
        <v>39</v>
      </c>
      <c r="H28" s="55">
        <v>15</v>
      </c>
      <c r="I28" s="55">
        <f>1.5*H28</f>
        <v>22.5</v>
      </c>
      <c r="J28" s="55">
        <v>15</v>
      </c>
      <c r="K28" s="55">
        <v>15</v>
      </c>
      <c r="L28" s="55">
        <v>15</v>
      </c>
      <c r="M28" s="4"/>
      <c r="N28" s="23" t="s">
        <v>52</v>
      </c>
    </row>
    <row r="29" spans="1:14" s="3" customFormat="1" ht="30" customHeight="1" x14ac:dyDescent="0.2">
      <c r="A29" s="38" t="s">
        <v>65</v>
      </c>
      <c r="B29" s="62" t="s">
        <v>28</v>
      </c>
      <c r="C29" s="62"/>
      <c r="D29" s="62"/>
      <c r="E29" s="34" t="s">
        <v>35</v>
      </c>
      <c r="G29" s="45" t="s">
        <v>40</v>
      </c>
      <c r="H29" s="57">
        <f>ROUND((H25+H15)*24*H28,2)</f>
        <v>480</v>
      </c>
      <c r="I29" s="57">
        <f>ROUND((I25+I15)*24*I28,2)</f>
        <v>52.5</v>
      </c>
      <c r="J29" s="57">
        <f>ROUND((J25+J15)*24*J28,2)</f>
        <v>120</v>
      </c>
      <c r="K29" s="57">
        <f>ROUND((K25+K15)*24*K28,2)</f>
        <v>0</v>
      </c>
      <c r="L29" s="57">
        <f>ROUND((L25+L15)*24*L28,2)</f>
        <v>0</v>
      </c>
      <c r="M29" s="4"/>
      <c r="N29" s="22"/>
    </row>
    <row r="30" spans="1:14" ht="30" customHeight="1" x14ac:dyDescent="0.2">
      <c r="A30" s="37" t="s">
        <v>21</v>
      </c>
      <c r="B30" s="61"/>
      <c r="C30" s="61"/>
      <c r="D30" s="61"/>
      <c r="E30" s="32"/>
      <c r="N30" s="24"/>
    </row>
    <row r="31" spans="1:14" ht="30" customHeight="1" x14ac:dyDescent="0.2">
      <c r="A31" s="38" t="s">
        <v>67</v>
      </c>
      <c r="B31" s="62" t="s">
        <v>29</v>
      </c>
      <c r="C31" s="62"/>
      <c r="D31" s="62"/>
      <c r="E31" s="34" t="s">
        <v>35</v>
      </c>
      <c r="G31" s="70" t="s">
        <v>41</v>
      </c>
      <c r="H31" s="70"/>
      <c r="I31" s="70"/>
      <c r="J31" s="70"/>
      <c r="K31" s="60">
        <f>SUM(H29:L29)</f>
        <v>652.5</v>
      </c>
      <c r="L31" s="60"/>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count="2">
    <dataValidation type="time" allowBlank="1" showInputMessage="1" showErrorMessage="1" errorTitle="Felaktigt tidsformat" error="Använd följande format när du anger tid: 09:00" sqref="E8:E14 C8:C14 E18:E24 C18:C24">
      <formula1>0</formula1>
      <formula2>0.999988425925926</formula2>
    </dataValidation>
    <dataValidation allowBlank="1" showInputMessage="1" showErrorMessage="1" promptTitle="Ange tider" prompt="Ange timmar och minuter på formatet T:MM, till exempel 8:30 för 8 timmar och 30 minuter eller 0:15 för 15 minuter._x000a__x000a_[Rensa det här meddelandet genom att ta bort Dataverifiering från dessa celler]" sqref="H8 I8 J8 K8 L8 H9: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workbookViewId="0"/>
  </sheetViews>
  <sheetFormatPr defaultRowHeight="12.75" x14ac:dyDescent="0.2"/>
  <cols>
    <col min="1" max="1" width="78.7109375" style="17" customWidth="1"/>
    <col min="2" max="16384" width="9.140625" style="15"/>
  </cols>
  <sheetData>
    <row r="1" spans="1:12" ht="46.5" customHeight="1" x14ac:dyDescent="0.2">
      <c r="A1" s="16"/>
    </row>
    <row r="2" spans="1:12" s="19" customFormat="1" ht="15.75" x14ac:dyDescent="0.2">
      <c r="A2" s="25" t="s">
        <v>47</v>
      </c>
      <c r="B2" s="25"/>
    </row>
    <row r="3" spans="1:12" s="41" customFormat="1" ht="27" customHeight="1" x14ac:dyDescent="0.2">
      <c r="A3" s="40" t="s">
        <v>48</v>
      </c>
      <c r="B3" s="40"/>
    </row>
    <row r="4" spans="1:12" s="41" customFormat="1" ht="26.25" customHeight="1" x14ac:dyDescent="0.4">
      <c r="A4" s="36" t="s">
        <v>68</v>
      </c>
      <c r="B4" s="40"/>
    </row>
    <row r="5" spans="1:12" s="41" customFormat="1" ht="240" x14ac:dyDescent="0.2">
      <c r="A5" s="42" t="s">
        <v>53</v>
      </c>
      <c r="B5" s="40"/>
    </row>
    <row r="6" spans="1:12" s="18" customFormat="1" ht="26.25" customHeight="1" x14ac:dyDescent="0.4">
      <c r="A6" s="36" t="s">
        <v>54</v>
      </c>
    </row>
    <row r="7" spans="1:12" ht="80.25" customHeight="1" x14ac:dyDescent="0.2">
      <c r="A7" s="14" t="s">
        <v>55</v>
      </c>
    </row>
    <row r="8" spans="1:12" ht="75" x14ac:dyDescent="0.2">
      <c r="A8" s="14" t="s">
        <v>56</v>
      </c>
      <c r="B8" s="53"/>
      <c r="C8" s="49"/>
      <c r="E8" s="49"/>
      <c r="G8" s="54"/>
      <c r="H8" s="54"/>
      <c r="I8" s="54"/>
      <c r="J8" s="54"/>
      <c r="K8" s="54"/>
      <c r="L8" s="54"/>
    </row>
    <row r="9" spans="1:12" x14ac:dyDescent="0.2">
      <c r="B9" s="53"/>
      <c r="C9" s="49"/>
      <c r="E9" s="49"/>
      <c r="G9" s="54"/>
      <c r="H9" s="54"/>
      <c r="I9" s="54"/>
      <c r="J9" s="54"/>
      <c r="K9" s="54"/>
      <c r="L9" s="54"/>
    </row>
    <row r="10" spans="1:12" x14ac:dyDescent="0.2">
      <c r="B10" s="53"/>
      <c r="C10" s="49"/>
      <c r="E10" s="49"/>
      <c r="G10" s="54"/>
      <c r="H10" s="54"/>
      <c r="I10" s="54"/>
      <c r="J10" s="54"/>
      <c r="K10" s="54"/>
      <c r="L10" s="54"/>
    </row>
    <row r="11" spans="1:12" x14ac:dyDescent="0.2">
      <c r="B11" s="53"/>
      <c r="C11" s="49"/>
      <c r="E11" s="49"/>
      <c r="G11" s="54"/>
      <c r="H11" s="54"/>
      <c r="I11" s="54"/>
      <c r="J11" s="54"/>
      <c r="K11" s="54"/>
      <c r="L11" s="54"/>
    </row>
    <row r="12" spans="1:12" x14ac:dyDescent="0.2">
      <c r="B12" s="53"/>
      <c r="C12" s="49"/>
      <c r="E12" s="49"/>
      <c r="G12" s="54"/>
      <c r="H12" s="54"/>
      <c r="I12" s="54"/>
      <c r="J12" s="54"/>
      <c r="K12" s="54"/>
      <c r="L12" s="54"/>
    </row>
    <row r="13" spans="1:12" x14ac:dyDescent="0.2">
      <c r="B13" s="53"/>
      <c r="C13" s="49"/>
      <c r="E13" s="49"/>
      <c r="G13" s="54"/>
      <c r="H13" s="54"/>
      <c r="I13" s="54"/>
      <c r="J13" s="54"/>
      <c r="K13" s="54"/>
      <c r="L13" s="54"/>
    </row>
    <row r="14" spans="1:12" x14ac:dyDescent="0.2">
      <c r="B14" s="53"/>
      <c r="C14" s="49"/>
      <c r="E14" s="49"/>
      <c r="G14" s="54"/>
      <c r="H14" s="54"/>
      <c r="I14" s="54"/>
      <c r="J14" s="54"/>
      <c r="K14" s="54"/>
      <c r="L14" s="54"/>
    </row>
    <row r="15" spans="1:12" x14ac:dyDescent="0.2">
      <c r="A15" s="58"/>
      <c r="H15" s="54"/>
      <c r="I15" s="54"/>
      <c r="J15" s="54"/>
      <c r="K15" s="54"/>
      <c r="L15" s="54"/>
    </row>
    <row r="18" spans="1:12" x14ac:dyDescent="0.2">
      <c r="B18" s="53"/>
      <c r="C18" s="49"/>
      <c r="E18" s="49"/>
      <c r="G18" s="54"/>
      <c r="H18" s="54"/>
      <c r="I18" s="54"/>
      <c r="J18" s="54"/>
      <c r="K18" s="54"/>
      <c r="L18" s="54"/>
    </row>
    <row r="19" spans="1:12" x14ac:dyDescent="0.2">
      <c r="B19" s="53"/>
      <c r="C19" s="49"/>
      <c r="E19" s="49"/>
      <c r="G19" s="54"/>
      <c r="H19" s="54"/>
      <c r="I19" s="54"/>
      <c r="J19" s="54"/>
      <c r="K19" s="54"/>
      <c r="L19" s="54"/>
    </row>
    <row r="20" spans="1:12" x14ac:dyDescent="0.2">
      <c r="B20" s="53"/>
      <c r="C20" s="49"/>
      <c r="E20" s="49"/>
      <c r="G20" s="54"/>
      <c r="H20" s="54"/>
      <c r="I20" s="54"/>
      <c r="J20" s="54"/>
      <c r="K20" s="54"/>
      <c r="L20" s="54"/>
    </row>
    <row r="21" spans="1:12" x14ac:dyDescent="0.2">
      <c r="B21" s="53"/>
      <c r="C21" s="49"/>
      <c r="E21" s="49"/>
      <c r="G21" s="54"/>
      <c r="H21" s="54"/>
      <c r="I21" s="54"/>
      <c r="J21" s="54"/>
      <c r="K21" s="54"/>
      <c r="L21" s="54"/>
    </row>
    <row r="22" spans="1:12" x14ac:dyDescent="0.2">
      <c r="B22" s="53"/>
      <c r="C22" s="49"/>
      <c r="E22" s="49"/>
      <c r="G22" s="54"/>
      <c r="H22" s="54"/>
      <c r="I22" s="54"/>
      <c r="J22" s="54"/>
      <c r="K22" s="54"/>
      <c r="L22" s="54"/>
    </row>
    <row r="23" spans="1:12" x14ac:dyDescent="0.2">
      <c r="B23" s="53"/>
      <c r="C23" s="49"/>
      <c r="E23" s="49"/>
      <c r="G23" s="54"/>
      <c r="H23" s="54"/>
      <c r="I23" s="54"/>
      <c r="J23" s="54"/>
      <c r="K23" s="54"/>
      <c r="L23" s="54"/>
    </row>
    <row r="24" spans="1:12" x14ac:dyDescent="0.2">
      <c r="B24" s="53"/>
      <c r="C24" s="49"/>
      <c r="E24" s="49"/>
      <c r="G24" s="54"/>
      <c r="H24" s="54"/>
      <c r="I24" s="54"/>
      <c r="J24" s="54"/>
      <c r="K24" s="54"/>
      <c r="L24" s="54"/>
    </row>
    <row r="25" spans="1:12" x14ac:dyDescent="0.2">
      <c r="A25" s="58"/>
      <c r="H25" s="54"/>
      <c r="I25" s="54"/>
      <c r="J25" s="54"/>
      <c r="K25" s="54"/>
      <c r="L25" s="54"/>
    </row>
    <row r="28" spans="1:12" x14ac:dyDescent="0.2">
      <c r="H28" s="56"/>
      <c r="I28" s="56"/>
      <c r="J28" s="56"/>
      <c r="K28" s="56"/>
      <c r="L28" s="56"/>
    </row>
    <row r="29" spans="1:12" x14ac:dyDescent="0.2">
      <c r="H29" s="56"/>
      <c r="I29" s="56"/>
      <c r="J29" s="56"/>
      <c r="K29" s="56"/>
      <c r="L29" s="56"/>
    </row>
    <row r="31" spans="1:12" x14ac:dyDescent="0.2">
      <c r="K31" s="56"/>
      <c r="L31" s="56"/>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Tidrapport</vt:lpstr>
      <vt:lpstr>Om</vt:lpstr>
      <vt:lpstr>Tidrapport!Print_Area</vt:lpstr>
      <vt:lpstr>Vecka_Start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2018-06-29T13:46:48Z</dcterms:created>
  <dcterms:modified xsi:type="dcterms:W3CDTF">2018-06-29T13:46:48Z</dcterms:modified>
</cp:coreProperties>
</file>