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15"/>
  <workbookPr filterPrivacy="1" codeName="ThisWorkbook" autoCompressPictures="0"/>
  <xr:revisionPtr revIDLastSave="0" documentId="13_ncr:1_{7E472F54-387E-4731-937F-4EFDA676AC60}" xr6:coauthVersionLast="45" xr6:coauthVersionMax="45" xr10:uidLastSave="{00000000-0000-0000-0000-000000000000}"/>
  <bookViews>
    <workbookView xWindow="-120" yWindow="-120" windowWidth="28920" windowHeight="16110" tabRatio="788" xr2:uid="{00000000-000D-0000-FFFF-FFFF00000000}"/>
  </bookViews>
  <sheets>
    <sheet name="Januari" sheetId="14" r:id="rId1"/>
    <sheet name="Februari" sheetId="15" r:id="rId2"/>
    <sheet name="Mars" sheetId="16" r:id="rId3"/>
    <sheet name="April" sheetId="17" r:id="rId4"/>
    <sheet name="Maj" sheetId="18" r:id="rId5"/>
    <sheet name="Juni" sheetId="19" r:id="rId6"/>
    <sheet name="Juli" sheetId="20" r:id="rId7"/>
    <sheet name="Augusti" sheetId="21" r:id="rId8"/>
    <sheet name="September" sheetId="22" r:id="rId9"/>
    <sheet name="Oktober" sheetId="23" r:id="rId10"/>
    <sheet name="November" sheetId="24" r:id="rId11"/>
    <sheet name="December" sheetId="25" r:id="rId12"/>
  </sheets>
  <definedNames>
    <definedName name="DagarOchVeckor">{0,1,2,3,4,5,6} + {0;1;2;3;4;5}*7</definedName>
    <definedName name="Kalenderår">Januari!$K$5</definedName>
    <definedName name="KolumnRubrikRegion1..H12.1">Januari!$B$3</definedName>
    <definedName name="KolumnRubrikRegion1..H12.10">Oktober!$B$3</definedName>
    <definedName name="KolumnRubrikRegion1..H12.11">November!$B$3</definedName>
    <definedName name="KolumnRubrikRegion1..H12.12">December!$B$3</definedName>
    <definedName name="KolumnRubrikRegion1..H12.2">Februari!$B$3</definedName>
    <definedName name="KolumnRubrikRegion1..H12.3">Mars!$B$3</definedName>
    <definedName name="KolumnRubrikRegion1..H12.4">April!$B$3</definedName>
    <definedName name="KolumnRubrikRegion1..H12.5">Maj!$B$3</definedName>
    <definedName name="KolumnRubrikRegion1..H12.6">Juni!$B$3</definedName>
    <definedName name="KolumnRubrikRegion1..H12.7">Juli!$B$3</definedName>
    <definedName name="KolumnRubrikRegion1..H12.8">Augusti!$B$3</definedName>
    <definedName name="KolumnRubrikRegion1..H12.9">September!$B$3</definedName>
    <definedName name="KolumnRubrikRegion2..C14.1">Januari!$B$3</definedName>
    <definedName name="KolumnRubrikRegion2..C14.10">Oktober!$B$3</definedName>
    <definedName name="KolumnRubrikRegion2..C14.11">November!$B$3</definedName>
    <definedName name="KolumnRubrikRegion2..C14.12">December!$B$3</definedName>
    <definedName name="KolumnRubrikRegion2..C14.2">Februari!$B$3</definedName>
    <definedName name="KolumnRubrikRegion2..C14.3">Mars!$B$3</definedName>
    <definedName name="KolumnRubrikRegion2..C14.4">April!$B$3</definedName>
    <definedName name="KolumnRubrikRegion2..C14.5">Maj!$B$3</definedName>
    <definedName name="KolumnRubrikRegion2..C14.6">Juni!$B$3</definedName>
    <definedName name="KolumnRubrikRegion2..C14.7">Juli!$B$3</definedName>
    <definedName name="KolumnRubrikRegion2..C14.8">Augusti!$B$3</definedName>
    <definedName name="KolumnRubrikRegion2..C14.9">September!$B$3</definedName>
    <definedName name="RadRubrikRegion1..K3">Januari!$K$4</definedName>
    <definedName name="StartdagVecka">Januari!$L$5</definedName>
    <definedName name="_xlnm.Print_Area" localSheetId="3">April!$A:$I</definedName>
    <definedName name="_xlnm.Print_Area" localSheetId="7">Augusti!$A:$I</definedName>
    <definedName name="_xlnm.Print_Area" localSheetId="11">December!$A:$I</definedName>
    <definedName name="_xlnm.Print_Area" localSheetId="1">Februari!$A:$I</definedName>
    <definedName name="_xlnm.Print_Area" localSheetId="0">Januari!$A:$I</definedName>
    <definedName name="_xlnm.Print_Area" localSheetId="6">Juli!$A:$I</definedName>
    <definedName name="_xlnm.Print_Area" localSheetId="5">Juni!$A:$I</definedName>
    <definedName name="_xlnm.Print_Area" localSheetId="4">Maj!$A:$I</definedName>
    <definedName name="_xlnm.Print_Area" localSheetId="2">Mars!$A:$I</definedName>
    <definedName name="_xlnm.Print_Area" localSheetId="10">November!$A:$I</definedName>
    <definedName name="_xlnm.Print_Area" localSheetId="9">Oktober!$A:$I</definedName>
    <definedName name="_xlnm.Print_Area" localSheetId="8">September!$A:$I</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14" i="15" l="1"/>
  <c r="B14" i="15" a="1"/>
  <c r="C14" i="15" s="1"/>
  <c r="H12" i="15"/>
  <c r="F12" i="15"/>
  <c r="D12" i="15"/>
  <c r="B12" i="15"/>
  <c r="B12" i="15" a="1"/>
  <c r="G12" i="15" s="1"/>
  <c r="H10" i="15"/>
  <c r="F10" i="15"/>
  <c r="D10" i="15"/>
  <c r="B10" i="15"/>
  <c r="B10" i="15" a="1"/>
  <c r="G10" i="15" s="1"/>
  <c r="H8" i="15"/>
  <c r="F8" i="15"/>
  <c r="D8" i="15"/>
  <c r="B8" i="15"/>
  <c r="B8" i="15" a="1"/>
  <c r="G8" i="15" s="1"/>
  <c r="H6" i="15"/>
  <c r="F6" i="15"/>
  <c r="D6" i="15"/>
  <c r="B6" i="15"/>
  <c r="B6" i="15" a="1"/>
  <c r="G6" i="15" s="1"/>
  <c r="H4" i="15"/>
  <c r="F4" i="15"/>
  <c r="D4" i="15"/>
  <c r="B4" i="15"/>
  <c r="B4" i="15" a="1"/>
  <c r="G4" i="15" s="1"/>
  <c r="C14" i="16"/>
  <c r="B14" i="16" a="1"/>
  <c r="B14" i="16" s="1"/>
  <c r="G12" i="16"/>
  <c r="C12" i="16"/>
  <c r="B12" i="16" a="1"/>
  <c r="G10" i="16"/>
  <c r="C10" i="16"/>
  <c r="B10" i="16" a="1"/>
  <c r="G8" i="16"/>
  <c r="C8" i="16"/>
  <c r="B8" i="16" a="1"/>
  <c r="G6" i="16"/>
  <c r="C6" i="16"/>
  <c r="B6" i="16" a="1"/>
  <c r="G4" i="16"/>
  <c r="C4" i="16"/>
  <c r="B4" i="16" a="1"/>
  <c r="B14" i="17"/>
  <c r="B14" i="17" a="1"/>
  <c r="C14" i="17" s="1"/>
  <c r="H12" i="17"/>
  <c r="F12" i="17"/>
  <c r="D12" i="17"/>
  <c r="B12" i="17"/>
  <c r="B12" i="17" a="1"/>
  <c r="G12" i="17" s="1"/>
  <c r="H10" i="17"/>
  <c r="F10" i="17"/>
  <c r="D10" i="17"/>
  <c r="B10" i="17"/>
  <c r="B10" i="17" a="1"/>
  <c r="G10" i="17" s="1"/>
  <c r="H8" i="17"/>
  <c r="F8" i="17"/>
  <c r="D8" i="17"/>
  <c r="B8" i="17"/>
  <c r="B8" i="17" a="1"/>
  <c r="G8" i="17" s="1"/>
  <c r="H6" i="17"/>
  <c r="F6" i="17"/>
  <c r="D6" i="17"/>
  <c r="B6" i="17"/>
  <c r="B6" i="17" a="1"/>
  <c r="G6" i="17" s="1"/>
  <c r="H4" i="17"/>
  <c r="F4" i="17"/>
  <c r="D4" i="17"/>
  <c r="B4" i="17"/>
  <c r="B4" i="17" a="1"/>
  <c r="G4" i="17" s="1"/>
  <c r="B14" i="18" a="1"/>
  <c r="B14" i="18" s="1"/>
  <c r="B12" i="18" a="1"/>
  <c r="B10" i="18" a="1"/>
  <c r="B8" i="18" a="1"/>
  <c r="B6" i="18" a="1"/>
  <c r="B4" i="18" a="1"/>
  <c r="B14" i="19"/>
  <c r="B14" i="19" a="1"/>
  <c r="C14" i="19" s="1"/>
  <c r="H12" i="19"/>
  <c r="F12" i="19"/>
  <c r="D12" i="19"/>
  <c r="B12" i="19"/>
  <c r="B12" i="19" a="1"/>
  <c r="G12" i="19" s="1"/>
  <c r="H10" i="19"/>
  <c r="F10" i="19"/>
  <c r="D10" i="19"/>
  <c r="B10" i="19"/>
  <c r="B10" i="19" a="1"/>
  <c r="G10" i="19" s="1"/>
  <c r="H8" i="19"/>
  <c r="F8" i="19"/>
  <c r="D8" i="19"/>
  <c r="B8" i="19"/>
  <c r="B8" i="19" a="1"/>
  <c r="G8" i="19" s="1"/>
  <c r="B6" i="19" a="1"/>
  <c r="G6" i="19" s="1"/>
  <c r="B4" i="19" a="1"/>
  <c r="H4" i="19" s="1"/>
  <c r="B14" i="20"/>
  <c r="B14" i="20" a="1"/>
  <c r="C14" i="20" s="1"/>
  <c r="H12" i="20"/>
  <c r="F12" i="20"/>
  <c r="D12" i="20"/>
  <c r="B12" i="20"/>
  <c r="B12" i="20" a="1"/>
  <c r="G12" i="20" s="1"/>
  <c r="H10" i="20"/>
  <c r="F10" i="20"/>
  <c r="D10" i="20"/>
  <c r="B10" i="20"/>
  <c r="B10" i="20" a="1"/>
  <c r="G10" i="20" s="1"/>
  <c r="H8" i="20"/>
  <c r="F8" i="20"/>
  <c r="D8" i="20"/>
  <c r="B8" i="20"/>
  <c r="B8" i="20" a="1"/>
  <c r="G8" i="20" s="1"/>
  <c r="H6" i="20"/>
  <c r="F6" i="20"/>
  <c r="D6" i="20"/>
  <c r="B6" i="20"/>
  <c r="B6" i="20" a="1"/>
  <c r="G6" i="20" s="1"/>
  <c r="H4" i="20"/>
  <c r="F4" i="20"/>
  <c r="D4" i="20"/>
  <c r="B4" i="20"/>
  <c r="B4" i="20" a="1"/>
  <c r="G4" i="20" s="1"/>
  <c r="B14" i="21" a="1"/>
  <c r="B14" i="21" s="1"/>
  <c r="B12" i="21" a="1"/>
  <c r="H12" i="21" s="1"/>
  <c r="C10" i="21"/>
  <c r="B10" i="21" a="1"/>
  <c r="G8" i="21"/>
  <c r="C8" i="21"/>
  <c r="B8" i="21" a="1"/>
  <c r="G6" i="21"/>
  <c r="C6" i="21"/>
  <c r="B6" i="21" a="1"/>
  <c r="G4" i="21"/>
  <c r="C4" i="21"/>
  <c r="B4" i="21" a="1"/>
  <c r="B14" i="22"/>
  <c r="B14" i="22" a="1"/>
  <c r="C14" i="22" s="1"/>
  <c r="H12" i="22"/>
  <c r="F12" i="22"/>
  <c r="D12" i="22"/>
  <c r="B12" i="22"/>
  <c r="B12" i="22" a="1"/>
  <c r="G12" i="22" s="1"/>
  <c r="H10" i="22"/>
  <c r="F10" i="22"/>
  <c r="D10" i="22"/>
  <c r="B10" i="22"/>
  <c r="B10" i="22" a="1"/>
  <c r="G10" i="22" s="1"/>
  <c r="H8" i="22"/>
  <c r="F8" i="22"/>
  <c r="D8" i="22"/>
  <c r="B8" i="22"/>
  <c r="B8" i="22" a="1"/>
  <c r="G8" i="22" s="1"/>
  <c r="H6" i="22"/>
  <c r="F6" i="22"/>
  <c r="D6" i="22"/>
  <c r="B6" i="22"/>
  <c r="B6" i="22" a="1"/>
  <c r="G6" i="22" s="1"/>
  <c r="H4" i="22"/>
  <c r="F4" i="22"/>
  <c r="D4" i="22"/>
  <c r="B4" i="22"/>
  <c r="B4" i="22" a="1"/>
  <c r="G4" i="22" s="1"/>
  <c r="B14" i="23" a="1"/>
  <c r="B14" i="23" s="1"/>
  <c r="B12" i="23" a="1"/>
  <c r="B10" i="23" a="1"/>
  <c r="B8" i="23" a="1"/>
  <c r="B6" i="23" a="1"/>
  <c r="B4" i="23" a="1"/>
  <c r="B14" i="24"/>
  <c r="B14" i="24" a="1"/>
  <c r="C14" i="24" s="1"/>
  <c r="H12" i="24"/>
  <c r="F12" i="24"/>
  <c r="D12" i="24"/>
  <c r="B12" i="24"/>
  <c r="B12" i="24" a="1"/>
  <c r="G12" i="24" s="1"/>
  <c r="H10" i="24"/>
  <c r="F10" i="24"/>
  <c r="D10" i="24"/>
  <c r="B10" i="24"/>
  <c r="B10" i="24" a="1"/>
  <c r="G10" i="24" s="1"/>
  <c r="H8" i="24"/>
  <c r="F8" i="24"/>
  <c r="D8" i="24"/>
  <c r="B8" i="24"/>
  <c r="B8" i="24" a="1"/>
  <c r="G8" i="24" s="1"/>
  <c r="H6" i="24"/>
  <c r="F6" i="24"/>
  <c r="D6" i="24"/>
  <c r="B6" i="24"/>
  <c r="B6" i="24" a="1"/>
  <c r="G6" i="24" s="1"/>
  <c r="H4" i="24"/>
  <c r="F4" i="24"/>
  <c r="D4" i="24"/>
  <c r="B4" i="24"/>
  <c r="B4" i="24" a="1"/>
  <c r="G4" i="24" s="1"/>
  <c r="C14" i="25"/>
  <c r="B14" i="25" a="1"/>
  <c r="B14" i="25" s="1"/>
  <c r="G12" i="25"/>
  <c r="C12" i="25"/>
  <c r="B12" i="25" a="1"/>
  <c r="G10" i="25"/>
  <c r="C10" i="25"/>
  <c r="B10" i="25" a="1"/>
  <c r="G8" i="25"/>
  <c r="C8" i="25"/>
  <c r="B8" i="25" a="1"/>
  <c r="G6" i="25"/>
  <c r="C6" i="25"/>
  <c r="B6" i="25" a="1"/>
  <c r="G4" i="25"/>
  <c r="C4" i="25"/>
  <c r="B4" i="25" a="1"/>
  <c r="B14" i="14"/>
  <c r="B14" i="14" a="1"/>
  <c r="C14" i="14" s="1"/>
  <c r="H12" i="14"/>
  <c r="F12" i="14"/>
  <c r="D12" i="14"/>
  <c r="B12" i="14"/>
  <c r="B12" i="14" a="1"/>
  <c r="G12" i="14" s="1"/>
  <c r="H10" i="14"/>
  <c r="F10" i="14"/>
  <c r="D10" i="14"/>
  <c r="B10" i="14"/>
  <c r="B10" i="14" a="1"/>
  <c r="G10" i="14" s="1"/>
  <c r="H8" i="14"/>
  <c r="F8" i="14"/>
  <c r="D8" i="14"/>
  <c r="B8" i="14"/>
  <c r="B8" i="14" a="1"/>
  <c r="G8" i="14" s="1"/>
  <c r="H6" i="14"/>
  <c r="F6" i="14"/>
  <c r="D6" i="14"/>
  <c r="B6" i="14"/>
  <c r="B6" i="14" a="1"/>
  <c r="G6" i="14" s="1"/>
  <c r="H4" i="14"/>
  <c r="F4" i="14"/>
  <c r="D4" i="14"/>
  <c r="B4" i="14"/>
  <c r="B4" i="14" a="1"/>
  <c r="G4" i="14" s="1"/>
  <c r="B2" i="23"/>
  <c r="B2" i="22"/>
  <c r="B2" i="21"/>
  <c r="B2" i="20"/>
  <c r="B2" i="19"/>
  <c r="B2" i="18"/>
  <c r="B2" i="16"/>
  <c r="B2" i="15"/>
  <c r="B2" i="14"/>
  <c r="H4" i="23" l="1"/>
  <c r="F4" i="23"/>
  <c r="D4" i="23"/>
  <c r="B4" i="23"/>
  <c r="E4" i="23"/>
  <c r="H6" i="23"/>
  <c r="F6" i="23"/>
  <c r="D6" i="23"/>
  <c r="B6" i="23"/>
  <c r="E6" i="23"/>
  <c r="H8" i="23"/>
  <c r="F8" i="23"/>
  <c r="D8" i="23"/>
  <c r="B8" i="23"/>
  <c r="E8" i="23"/>
  <c r="H10" i="23"/>
  <c r="F10" i="23"/>
  <c r="D10" i="23"/>
  <c r="B10" i="23"/>
  <c r="E10" i="23"/>
  <c r="H12" i="23"/>
  <c r="F12" i="23"/>
  <c r="D12" i="23"/>
  <c r="B12" i="23"/>
  <c r="E12" i="23"/>
  <c r="H4" i="25"/>
  <c r="F4" i="25"/>
  <c r="D4" i="25"/>
  <c r="B4" i="25"/>
  <c r="E4" i="25"/>
  <c r="H6" i="25"/>
  <c r="F6" i="25"/>
  <c r="D6" i="25"/>
  <c r="B6" i="25"/>
  <c r="E6" i="25"/>
  <c r="H8" i="25"/>
  <c r="F8" i="25"/>
  <c r="D8" i="25"/>
  <c r="B8" i="25"/>
  <c r="E8" i="25"/>
  <c r="H10" i="25"/>
  <c r="F10" i="25"/>
  <c r="D10" i="25"/>
  <c r="B10" i="25"/>
  <c r="E10" i="25"/>
  <c r="H12" i="25"/>
  <c r="F12" i="25"/>
  <c r="D12" i="25"/>
  <c r="B12" i="25"/>
  <c r="E12" i="25"/>
  <c r="C4" i="23"/>
  <c r="G4" i="23"/>
  <c r="C6" i="23"/>
  <c r="G6" i="23"/>
  <c r="C8" i="23"/>
  <c r="G8" i="23"/>
  <c r="C10" i="23"/>
  <c r="G10" i="23"/>
  <c r="C12" i="23"/>
  <c r="G12" i="23"/>
  <c r="C14" i="23"/>
  <c r="H4" i="21"/>
  <c r="F4" i="21"/>
  <c r="D4" i="21"/>
  <c r="B4" i="21"/>
  <c r="E4" i="21"/>
  <c r="H6" i="21"/>
  <c r="F6" i="21"/>
  <c r="D6" i="21"/>
  <c r="B6" i="21"/>
  <c r="E6" i="21"/>
  <c r="H8" i="21"/>
  <c r="F8" i="21"/>
  <c r="D8" i="21"/>
  <c r="B8" i="21"/>
  <c r="E8" i="21"/>
  <c r="H10" i="21"/>
  <c r="F10" i="21"/>
  <c r="D10" i="21"/>
  <c r="B10" i="21"/>
  <c r="G10" i="21"/>
  <c r="E10" i="21"/>
  <c r="C12" i="21"/>
  <c r="E12" i="21"/>
  <c r="G12" i="21"/>
  <c r="C14" i="21"/>
  <c r="C4" i="19"/>
  <c r="E4" i="19"/>
  <c r="G4" i="19"/>
  <c r="C6" i="19"/>
  <c r="E6" i="19"/>
  <c r="H6" i="19"/>
  <c r="H4" i="18"/>
  <c r="F4" i="18"/>
  <c r="D4" i="18"/>
  <c r="B4" i="18"/>
  <c r="E4" i="18"/>
  <c r="H6" i="18"/>
  <c r="F6" i="18"/>
  <c r="D6" i="18"/>
  <c r="B6" i="18"/>
  <c r="E6" i="18"/>
  <c r="H8" i="18"/>
  <c r="F8" i="18"/>
  <c r="D8" i="18"/>
  <c r="B8" i="18"/>
  <c r="E8" i="18"/>
  <c r="H10" i="18"/>
  <c r="F10" i="18"/>
  <c r="D10" i="18"/>
  <c r="B10" i="18"/>
  <c r="E10" i="18"/>
  <c r="H12" i="18"/>
  <c r="F12" i="18"/>
  <c r="D12" i="18"/>
  <c r="B12" i="18"/>
  <c r="E12" i="18"/>
  <c r="C4" i="14"/>
  <c r="E4" i="14"/>
  <c r="C6" i="14"/>
  <c r="E6" i="14"/>
  <c r="C8" i="14"/>
  <c r="E8" i="14"/>
  <c r="C10" i="14"/>
  <c r="E10" i="14"/>
  <c r="C12" i="14"/>
  <c r="E12" i="14"/>
  <c r="C4" i="24"/>
  <c r="E4" i="24"/>
  <c r="C6" i="24"/>
  <c r="E6" i="24"/>
  <c r="C8" i="24"/>
  <c r="E8" i="24"/>
  <c r="C10" i="24"/>
  <c r="E10" i="24"/>
  <c r="C12" i="24"/>
  <c r="E12" i="24"/>
  <c r="C4" i="22"/>
  <c r="E4" i="22"/>
  <c r="C6" i="22"/>
  <c r="E6" i="22"/>
  <c r="C8" i="22"/>
  <c r="E8" i="22"/>
  <c r="C10" i="22"/>
  <c r="E10" i="22"/>
  <c r="C12" i="22"/>
  <c r="E12" i="22"/>
  <c r="B12" i="21"/>
  <c r="D12" i="21"/>
  <c r="F12" i="21"/>
  <c r="C4" i="20"/>
  <c r="E4" i="20"/>
  <c r="C6" i="20"/>
  <c r="E6" i="20"/>
  <c r="C8" i="20"/>
  <c r="E8" i="20"/>
  <c r="C10" i="20"/>
  <c r="E10" i="20"/>
  <c r="C12" i="20"/>
  <c r="E12" i="20"/>
  <c r="B4" i="19"/>
  <c r="D4" i="19"/>
  <c r="F4" i="19"/>
  <c r="B6" i="19"/>
  <c r="D6" i="19"/>
  <c r="F6" i="19"/>
  <c r="C4" i="18"/>
  <c r="G4" i="18"/>
  <c r="C6" i="18"/>
  <c r="G6" i="18"/>
  <c r="C8" i="18"/>
  <c r="G8" i="18"/>
  <c r="C10" i="18"/>
  <c r="G10" i="18"/>
  <c r="C12" i="18"/>
  <c r="G12" i="18"/>
  <c r="C14" i="18"/>
  <c r="H4" i="16"/>
  <c r="F4" i="16"/>
  <c r="D4" i="16"/>
  <c r="B4" i="16"/>
  <c r="E4" i="16"/>
  <c r="H6" i="16"/>
  <c r="F6" i="16"/>
  <c r="D6" i="16"/>
  <c r="B6" i="16"/>
  <c r="E6" i="16"/>
  <c r="H8" i="16"/>
  <c r="F8" i="16"/>
  <c r="D8" i="16"/>
  <c r="B8" i="16"/>
  <c r="E8" i="16"/>
  <c r="H10" i="16"/>
  <c r="F10" i="16"/>
  <c r="D10" i="16"/>
  <c r="B10" i="16"/>
  <c r="E10" i="16"/>
  <c r="H12" i="16"/>
  <c r="F12" i="16"/>
  <c r="D12" i="16"/>
  <c r="B12" i="16"/>
  <c r="E12" i="16"/>
  <c r="C8" i="19"/>
  <c r="E8" i="19"/>
  <c r="C10" i="19"/>
  <c r="E10" i="19"/>
  <c r="C12" i="19"/>
  <c r="E12" i="19"/>
  <c r="C4" i="17"/>
  <c r="E4" i="17"/>
  <c r="C6" i="17"/>
  <c r="E6" i="17"/>
  <c r="C8" i="17"/>
  <c r="E8" i="17"/>
  <c r="C10" i="17"/>
  <c r="E10" i="17"/>
  <c r="C12" i="17"/>
  <c r="E12" i="17"/>
  <c r="C4" i="15"/>
  <c r="E4" i="15"/>
  <c r="C6" i="15"/>
  <c r="E6" i="15"/>
  <c r="C8" i="15"/>
  <c r="E8" i="15"/>
  <c r="C10" i="15"/>
  <c r="E10" i="15"/>
  <c r="C12" i="15"/>
  <c r="E12" i="15"/>
  <c r="B3" i="24"/>
  <c r="B3" i="23"/>
  <c r="B3" i="22"/>
  <c r="B3" i="21"/>
  <c r="B3" i="20"/>
  <c r="B3" i="19" l="1"/>
  <c r="B3" i="18"/>
  <c r="B3" i="17"/>
  <c r="B3" i="16" l="1"/>
  <c r="B3" i="25" l="1"/>
  <c r="B3" i="15" l="1"/>
  <c r="B2" i="17" l="1"/>
  <c r="B2" i="25" l="1"/>
  <c r="B2" i="24"/>
  <c r="G3" i="25"/>
  <c r="G3" i="24"/>
  <c r="G3" i="23"/>
  <c r="H3" i="22"/>
  <c r="G3" i="21"/>
  <c r="E3" i="20"/>
  <c r="H3" i="19"/>
  <c r="G3" i="18"/>
  <c r="H3" i="17"/>
  <c r="H3" i="16"/>
  <c r="H3" i="15"/>
  <c r="F3" i="18" l="1"/>
  <c r="D3" i="18"/>
  <c r="H3" i="18"/>
  <c r="D3" i="25"/>
  <c r="F3" i="25"/>
  <c r="H3" i="25"/>
  <c r="C3" i="25"/>
  <c r="E3" i="25"/>
  <c r="D3" i="24"/>
  <c r="F3" i="24"/>
  <c r="H3" i="24"/>
  <c r="C3" i="24"/>
  <c r="E3" i="24"/>
  <c r="D3" i="23"/>
  <c r="F3" i="23"/>
  <c r="H3" i="23"/>
  <c r="C3" i="23"/>
  <c r="E3" i="23"/>
  <c r="C3" i="22"/>
  <c r="E3" i="22"/>
  <c r="G3" i="22"/>
  <c r="D3" i="22"/>
  <c r="F3" i="22"/>
  <c r="D3" i="21"/>
  <c r="F3" i="21"/>
  <c r="H3" i="21"/>
  <c r="C3" i="21"/>
  <c r="E3" i="21"/>
  <c r="C3" i="20"/>
  <c r="G3" i="20"/>
  <c r="D3" i="20"/>
  <c r="F3" i="20"/>
  <c r="H3" i="20"/>
  <c r="C3" i="19"/>
  <c r="E3" i="19"/>
  <c r="G3" i="19"/>
  <c r="D3" i="19"/>
  <c r="F3" i="19"/>
  <c r="C3" i="18"/>
  <c r="E3" i="18"/>
  <c r="C3" i="17"/>
  <c r="E3" i="17"/>
  <c r="G3" i="17"/>
  <c r="D3" i="17"/>
  <c r="F3" i="17"/>
  <c r="C3" i="16"/>
  <c r="E3" i="16"/>
  <c r="G3" i="16"/>
  <c r="D3" i="16"/>
  <c r="F3" i="16"/>
  <c r="C3" i="15"/>
  <c r="E3" i="15"/>
  <c r="G3" i="15"/>
  <c r="D3" i="15"/>
  <c r="F3" i="15"/>
  <c r="B3" i="14"/>
  <c r="G3" i="14" l="1"/>
  <c r="E3" i="14"/>
  <c r="C3" i="14"/>
  <c r="H3" i="14"/>
  <c r="F3" i="14"/>
  <c r="D3" i="14"/>
</calcChain>
</file>

<file path=xl/sharedStrings.xml><?xml version="1.0" encoding="utf-8"?>
<sst xmlns="http://schemas.openxmlformats.org/spreadsheetml/2006/main" count="28" uniqueCount="6">
  <si>
    <t>Anteckningar</t>
  </si>
  <si>
    <t xml:space="preserve"> </t>
  </si>
  <si>
    <t>Kalenderinställningar</t>
  </si>
  <si>
    <t>År</t>
  </si>
  <si>
    <t>Veckan börjar</t>
  </si>
  <si>
    <t>söndag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</si>
</sst>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kr&quot;_-;\-* #,##0\ &quot;kr&quot;_-;_-* &quot;-&quot;\ &quot;kr&quot;_-;_-@_-"/>
    <numFmt numFmtId="44" formatCode="_-* #,##0.00\ &quot;kr&quot;_-;\-* #,##0.00\ &quot;kr&quot;_-;_-* &quot;-&quot;??\ &quot;kr&quot;_-;_-@_-"/>
    <numFmt numFmtId="164" formatCode="_(* #,##0_);_(* \(#,##0\);_(* &quot;-&quot;_);_(@_)"/>
    <numFmt numFmtId="165" formatCode="_(* #,##0.00_);_(* \(#,##0.00\);_(* &quot;-&quot;??_);_(@_)"/>
    <numFmt numFmtId="166" formatCode="d"/>
  </numFmts>
  <fonts count="33" x14ac:knownFonts="1">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5" fontId="7" fillId="0" borderId="0" applyFont="0" applyFill="0" applyBorder="0" applyAlignment="0" applyProtection="0"/>
    <xf numFmtId="16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6"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59">
    <xf numFmtId="0" fontId="0" fillId="0" borderId="0" xfId="0">
      <alignment vertical="top"/>
    </xf>
    <xf numFmtId="0" fontId="13" fillId="0" borderId="0" xfId="0" applyFont="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6" fillId="0" borderId="10" xfId="0" applyFont="1" applyBorder="1" applyAlignment="1">
      <alignment horizontal="left" vertical="top" wrapText="1" indent="1"/>
    </xf>
    <xf numFmtId="0" fontId="16" fillId="0" borderId="0" xfId="0" applyFont="1" applyAlignment="1">
      <alignment horizontal="left" vertical="top" wrapText="1" indent="1"/>
    </xf>
    <xf numFmtId="0" fontId="16" fillId="0" borderId="10" xfId="13" applyFont="1" applyFill="1" applyBorder="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13" applyFont="1" applyFill="1" applyBorder="1" applyAlignment="1">
      <alignment horizontal="left" vertical="top" wrapText="1" indent="1"/>
    </xf>
    <xf numFmtId="0" fontId="16" fillId="0" borderId="15" xfId="0" applyFont="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13" applyFont="1" applyFill="1" applyBorder="1" applyAlignment="1">
      <alignment horizontal="left" vertical="top" wrapText="1" indent="1"/>
    </xf>
    <xf numFmtId="0" fontId="16" fillId="0" borderId="21" xfId="0" applyFont="1" applyBorder="1" applyAlignment="1">
      <alignment horizontal="left" vertical="top" wrapText="1" indent="1"/>
    </xf>
    <xf numFmtId="0" fontId="16" fillId="0" borderId="27" xfId="13" applyFont="1" applyFill="1" applyBorder="1" applyAlignment="1">
      <alignment horizontal="left" vertical="top" wrapText="1" indent="1"/>
    </xf>
    <xf numFmtId="0" fontId="16" fillId="0" borderId="27" xfId="0" applyFont="1" applyBorder="1" applyAlignment="1">
      <alignment horizontal="left" vertical="top" wrapText="1" inden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lignment horizontal="left" vertical="top" wrapText="1" indent="1"/>
    </xf>
    <xf numFmtId="0" fontId="16" fillId="0" borderId="12" xfId="11" applyFont="1" applyFill="1" applyBorder="1">
      <alignment horizontal="left" vertical="top" wrapText="1" indent="1"/>
    </xf>
    <xf numFmtId="0" fontId="17" fillId="6" borderId="0" xfId="15" applyFont="1" applyFill="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lignment horizontal="left" vertical="top" wrapText="1" indent="1"/>
    </xf>
    <xf numFmtId="0" fontId="16" fillId="0" borderId="17" xfId="11" applyFont="1" applyFill="1" applyBorder="1">
      <alignment horizontal="left" vertical="top" wrapText="1" inden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22" xfId="11" applyFont="1" applyFill="1" applyBorder="1">
      <alignment horizontal="left" vertical="top" wrapText="1" indent="1"/>
    </xf>
    <xf numFmtId="0" fontId="16" fillId="0" borderId="23" xfId="11" applyFont="1" applyFill="1" applyBorder="1">
      <alignment horizontal="left" vertical="top"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lignment horizontal="left" vertical="top" wrapText="1" indent="1"/>
    </xf>
    <xf numFmtId="0" fontId="16" fillId="0" borderId="29" xfId="11" applyFont="1" applyFill="1" applyBorder="1">
      <alignment horizontal="left" vertical="top" wrapText="1" indent="1"/>
    </xf>
    <xf numFmtId="166" fontId="15" fillId="0" borderId="9" xfId="12" applyNumberFormat="1" applyFont="1" applyBorder="1" applyAlignment="1">
      <alignment horizontal="right" vertical="center" indent="1"/>
    </xf>
    <xf numFmtId="166" fontId="15" fillId="0" borderId="11" xfId="12" applyNumberFormat="1" applyFont="1" applyBorder="1" applyAlignment="1">
      <alignment horizontal="right" vertical="center" indent="1"/>
    </xf>
    <xf numFmtId="166" fontId="15" fillId="0" borderId="9" xfId="13" applyNumberFormat="1" applyFont="1" applyFill="1" applyBorder="1" applyAlignment="1">
      <alignment horizontal="right" vertical="center" wrapText="1" indent="1"/>
    </xf>
    <xf numFmtId="166" fontId="15" fillId="0" borderId="26" xfId="12" applyNumberFormat="1" applyFont="1" applyBorder="1" applyAlignment="1">
      <alignment horizontal="right" vertical="center" indent="1"/>
    </xf>
    <xf numFmtId="166" fontId="15" fillId="0" borderId="26" xfId="13" applyNumberFormat="1" applyFont="1" applyFill="1" applyBorder="1" applyAlignment="1">
      <alignment horizontal="right" vertical="center" wrapText="1" indent="1"/>
    </xf>
    <xf numFmtId="166" fontId="15" fillId="0" borderId="20" xfId="12" applyNumberFormat="1" applyFont="1" applyBorder="1" applyAlignment="1">
      <alignment horizontal="right" vertical="center" indent="1"/>
    </xf>
    <xf numFmtId="166" fontId="15" fillId="0" borderId="20" xfId="13" applyNumberFormat="1" applyFont="1" applyFill="1" applyBorder="1" applyAlignment="1">
      <alignment horizontal="right" vertical="center" wrapText="1" indent="1"/>
    </xf>
    <xf numFmtId="166" fontId="15" fillId="0" borderId="14" xfId="12" applyNumberFormat="1" applyFont="1" applyBorder="1" applyAlignment="1">
      <alignment horizontal="right" vertical="center" indent="1"/>
    </xf>
    <xf numFmtId="166" fontId="15" fillId="0" borderId="14" xfId="13" applyNumberFormat="1" applyFont="1" applyFill="1" applyBorder="1" applyAlignment="1">
      <alignment horizontal="right" vertical="center" wrapText="1" indent="1"/>
    </xf>
  </cellXfs>
  <cellStyles count="50">
    <cellStyle name="20 % - Dekorfärg1" xfId="29" builtinId="30" customBuiltin="1"/>
    <cellStyle name="20 % - Dekorfärg2" xfId="32" builtinId="34" customBuiltin="1"/>
    <cellStyle name="20 % - Dekorfärg3" xfId="36" builtinId="38" customBuiltin="1"/>
    <cellStyle name="20 % - Dekorfärg4" xfId="40" builtinId="42" customBuiltin="1"/>
    <cellStyle name="20 % - Dekorfärg5" xfId="43" builtinId="46" customBuiltin="1"/>
    <cellStyle name="20 % - Dekorfärg6" xfId="47" builtinId="50" customBuiltin="1"/>
    <cellStyle name="40 % - Dekorfärg1" xfId="1" builtinId="31" customBuiltin="1"/>
    <cellStyle name="40 % - Dekorfärg2" xfId="33" builtinId="35" customBuiltin="1"/>
    <cellStyle name="40 % - Dekorfärg3" xfId="37" builtinId="39" customBuiltin="1"/>
    <cellStyle name="40 % - Dekorfärg4" xfId="41" builtinId="43" customBuiltin="1"/>
    <cellStyle name="40 % - Dekorfärg5" xfId="44" builtinId="47" customBuiltin="1"/>
    <cellStyle name="40 % - Dekorfärg6" xfId="48" builtinId="51" customBuiltin="1"/>
    <cellStyle name="60 % - Dekorfärg1" xfId="30" builtinId="32" customBuiltin="1"/>
    <cellStyle name="60 % - Dekorfärg2" xfId="34" builtinId="36" customBuiltin="1"/>
    <cellStyle name="60 % - Dekorfärg3" xfId="38" builtinId="40" customBuiltin="1"/>
    <cellStyle name="60 % - Dekorfärg4" xfId="42" builtinId="44" customBuiltin="1"/>
    <cellStyle name="60 % - Dekorfärg5" xfId="45" builtinId="48" customBuiltin="1"/>
    <cellStyle name="60 % - Dekorfärg6" xfId="49" builtinId="52" customBuiltin="1"/>
    <cellStyle name="Anteckning" xfId="26" builtinId="10" customBuiltin="1"/>
    <cellStyle name="Beräkning" xfId="22" builtinId="22" customBuiltin="1"/>
    <cellStyle name="Bra" xfId="17" builtinId="26" customBuiltin="1"/>
    <cellStyle name="Dag" xfId="12" xr:uid="{00000000-0005-0000-0000-000008000000}"/>
    <cellStyle name="Dekorfärg1" xfId="3" builtinId="29" customBuiltin="1"/>
    <cellStyle name="Dekorfärg2" xfId="31" builtinId="33" customBuiltin="1"/>
    <cellStyle name="Dekorfärg3" xfId="35" builtinId="37" customBuiltin="1"/>
    <cellStyle name="Dekorfärg4" xfId="39" builtinId="41" customBuiltin="1"/>
    <cellStyle name="Dekorfärg5" xfId="4" builtinId="45" customBuiltin="1"/>
    <cellStyle name="Dekorfärg6" xfId="46" builtinId="49" customBuiltin="1"/>
    <cellStyle name="Dålig" xfId="18" builtinId="27" customBuiltin="1"/>
    <cellStyle name="Förklarande text" xfId="27" builtinId="53" customBuiltin="1"/>
    <cellStyle name="Indata" xfId="20" builtinId="20" customBuiltin="1"/>
    <cellStyle name="Inställning" xfId="14" xr:uid="{00000000-0005-0000-0000-00000F000000}"/>
    <cellStyle name="Kontrollcell" xfId="24" builtinId="23" customBuiltin="1"/>
    <cellStyle name="Länkad cell" xfId="23" builtinId="24" customBuiltin="1"/>
    <cellStyle name="Neutral" xfId="19" builtinId="28" customBuiltin="1"/>
    <cellStyle name="Normal" xfId="0" builtinId="0" customBuiltin="1"/>
    <cellStyle name="Olikfärgade" xfId="13" xr:uid="{00000000-0005-0000-0000-000003000000}"/>
    <cellStyle name="Procent" xfId="10" builtinId="5" customBuiltin="1"/>
    <cellStyle name="Rubrik" xfId="5" builtinId="15" customBuiltin="1"/>
    <cellStyle name="Rubrik 1" xfId="2" builtinId="16" customBuiltin="1"/>
    <cellStyle name="Rubrik 2" xfId="15" builtinId="17" customBuiltin="1"/>
    <cellStyle name="Rubrik 3" xfId="16" builtinId="18" customBuiltin="1"/>
    <cellStyle name="Rubrik 4" xfId="11" builtinId="19" customBuiltin="1"/>
    <cellStyle name="Summa" xfId="28" builtinId="25" customBuiltin="1"/>
    <cellStyle name="Tusental" xfId="6" builtinId="3" customBuiltin="1"/>
    <cellStyle name="Tusental [0]" xfId="7" builtinId="6" customBuiltin="1"/>
    <cellStyle name="Utdata" xfId="21" builtinId="21" customBuiltin="1"/>
    <cellStyle name="Valuta" xfId="8" builtinId="4" customBuiltin="1"/>
    <cellStyle name="Valuta [0]" xfId="9" builtinId="7" customBuiltin="1"/>
    <cellStyle name="Varningstext" xfId="25" builtinId="11"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3" name="Bild 2" descr="Rubrik Vinter&#10;&#10;Fotocollage av ord: Vinter">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439050</xdr:colOff>
      <xdr:row>1</xdr:row>
      <xdr:rowOff>0</xdr:rowOff>
    </xdr:from>
    <xdr:to>
      <xdr:col>7</xdr:col>
      <xdr:colOff>1265924</xdr:colOff>
      <xdr:row>1</xdr:row>
      <xdr:rowOff>1143000</xdr:rowOff>
    </xdr:to>
    <xdr:pic>
      <xdr:nvPicPr>
        <xdr:cNvPr id="4" name="Bild 3" descr="Rubrik Höst&#10;&#10;Fotocollage av ord: Höst">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a:stretch/>
      </xdr:blipFill>
      <xdr:spPr>
        <a:xfrm>
          <a:off x="4363350" y="114300"/>
          <a:ext cx="4627349"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439050</xdr:colOff>
      <xdr:row>1</xdr:row>
      <xdr:rowOff>0</xdr:rowOff>
    </xdr:from>
    <xdr:to>
      <xdr:col>7</xdr:col>
      <xdr:colOff>1265924</xdr:colOff>
      <xdr:row>1</xdr:row>
      <xdr:rowOff>1143000</xdr:rowOff>
    </xdr:to>
    <xdr:pic>
      <xdr:nvPicPr>
        <xdr:cNvPr id="4" name="Bild 3" descr="Rubrik Höst&#10;&#10;Fotocollage av ord: Höst">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a:stretch/>
      </xdr:blipFill>
      <xdr:spPr>
        <a:xfrm>
          <a:off x="4363350" y="114300"/>
          <a:ext cx="4627349"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3" name="Bild 2" descr="Rubrik Vinter&#10;&#10;Fotocollage av ord: Vinter">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3" name="Bild 2" descr="Rubrik Vinter&#10;&#10;Fotocollage av ord: Vinte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510361</xdr:colOff>
      <xdr:row>1</xdr:row>
      <xdr:rowOff>0</xdr:rowOff>
    </xdr:from>
    <xdr:to>
      <xdr:col>8</xdr:col>
      <xdr:colOff>3988</xdr:colOff>
      <xdr:row>1</xdr:row>
      <xdr:rowOff>1143000</xdr:rowOff>
    </xdr:to>
    <xdr:pic>
      <xdr:nvPicPr>
        <xdr:cNvPr id="2" name="Bild 1" descr="Rubrik Vår&#10;&#10;Fotocollage av ord: Vår">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434661" y="114300"/>
          <a:ext cx="4560927"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510361</xdr:colOff>
      <xdr:row>1</xdr:row>
      <xdr:rowOff>0</xdr:rowOff>
    </xdr:from>
    <xdr:to>
      <xdr:col>8</xdr:col>
      <xdr:colOff>3988</xdr:colOff>
      <xdr:row>1</xdr:row>
      <xdr:rowOff>1143000</xdr:rowOff>
    </xdr:to>
    <xdr:pic>
      <xdr:nvPicPr>
        <xdr:cNvPr id="4" name="Bild 3" descr="Rubrik Vår&#10;&#10;Fotocollage av ord: Vår">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434661" y="114300"/>
          <a:ext cx="4560927"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510361</xdr:colOff>
      <xdr:row>1</xdr:row>
      <xdr:rowOff>0</xdr:rowOff>
    </xdr:from>
    <xdr:to>
      <xdr:col>8</xdr:col>
      <xdr:colOff>3988</xdr:colOff>
      <xdr:row>1</xdr:row>
      <xdr:rowOff>1143000</xdr:rowOff>
    </xdr:to>
    <xdr:pic>
      <xdr:nvPicPr>
        <xdr:cNvPr id="4" name="Bild 3" descr="Rubrik Vår&#10;&#10;Fotocollage av ord: Vår">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434661" y="114300"/>
          <a:ext cx="4560927"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403395</xdr:colOff>
      <xdr:row>1</xdr:row>
      <xdr:rowOff>0</xdr:rowOff>
    </xdr:from>
    <xdr:to>
      <xdr:col>7</xdr:col>
      <xdr:colOff>1263479</xdr:colOff>
      <xdr:row>1</xdr:row>
      <xdr:rowOff>1143000</xdr:rowOff>
    </xdr:to>
    <xdr:pic>
      <xdr:nvPicPr>
        <xdr:cNvPr id="3" name="Bild 2" descr="Rubrik Sommar&#10;&#10;Fotocollage av ord: Somma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327695" y="114300"/>
          <a:ext cx="4660559"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403395</xdr:colOff>
      <xdr:row>1</xdr:row>
      <xdr:rowOff>0</xdr:rowOff>
    </xdr:from>
    <xdr:to>
      <xdr:col>7</xdr:col>
      <xdr:colOff>1263479</xdr:colOff>
      <xdr:row>1</xdr:row>
      <xdr:rowOff>1143000</xdr:rowOff>
    </xdr:to>
    <xdr:pic>
      <xdr:nvPicPr>
        <xdr:cNvPr id="4" name="Bild 3" descr="Rubrik Sommar&#10;&#10;Fotocollage av ord: Sommar">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327695" y="114300"/>
          <a:ext cx="4660559"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403395</xdr:colOff>
      <xdr:row>1</xdr:row>
      <xdr:rowOff>0</xdr:rowOff>
    </xdr:from>
    <xdr:to>
      <xdr:col>7</xdr:col>
      <xdr:colOff>1263479</xdr:colOff>
      <xdr:row>1</xdr:row>
      <xdr:rowOff>1143000</xdr:rowOff>
    </xdr:to>
    <xdr:pic>
      <xdr:nvPicPr>
        <xdr:cNvPr id="4" name="Bild 3" descr="Rubrik Sommar&#10;&#10;Fotocollage av ord: Sommar">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327695" y="114300"/>
          <a:ext cx="4660559"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439050</xdr:colOff>
      <xdr:row>1</xdr:row>
      <xdr:rowOff>0</xdr:rowOff>
    </xdr:from>
    <xdr:to>
      <xdr:col>7</xdr:col>
      <xdr:colOff>1265924</xdr:colOff>
      <xdr:row>1</xdr:row>
      <xdr:rowOff>1143000</xdr:rowOff>
    </xdr:to>
    <xdr:pic>
      <xdr:nvPicPr>
        <xdr:cNvPr id="3" name="Bild 2" descr="Rubrik Höst&#10;&#10;Fotocollage av ord: Höst">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a:stretch/>
      </xdr:blipFill>
      <xdr:spPr>
        <a:xfrm>
          <a:off x="4363350" y="114300"/>
          <a:ext cx="4627349"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B1:L15"/>
  <sheetViews>
    <sheetView showGridLines="0" showRowColHeaders="0" tabSelected="1" zoomScaleNormal="10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1" width="12.25" style="1" customWidth="1"/>
    <col min="12" max="12" width="16.375" style="1" customWidth="1"/>
    <col min="13" max="13" width="1.625" style="1" customWidth="1"/>
    <col min="14" max="16384" width="8.75" style="1"/>
  </cols>
  <sheetData>
    <row r="1" spans="2:12" ht="9" customHeight="1" x14ac:dyDescent="0.3">
      <c r="I1" s="1" t="s">
        <v>1</v>
      </c>
    </row>
    <row r="2" spans="2:12" ht="96" customHeight="1" x14ac:dyDescent="0.3">
      <c r="B2" s="29" t="str">
        <f>"Januari "&amp;Kalenderår</f>
        <v>Januari 2020</v>
      </c>
      <c r="C2" s="29"/>
      <c r="D2" s="29"/>
      <c r="E2" s="2"/>
      <c r="F2" s="2"/>
      <c r="G2" s="2"/>
      <c r="H2" s="3"/>
    </row>
    <row r="3" spans="2:12" s="8" customFormat="1" ht="24" customHeight="1" x14ac:dyDescent="0.3">
      <c r="B3" s="5" t="str">
        <f>StartdagVecka</f>
        <v>söndag</v>
      </c>
      <c r="C3" s="6" t="str">
        <f t="shared" ref="C3:H3" si="0">TEXT(C4,"dddd")</f>
        <v>måndag</v>
      </c>
      <c r="D3" s="6" t="str">
        <f t="shared" si="0"/>
        <v>tisdag</v>
      </c>
      <c r="E3" s="6" t="str">
        <f t="shared" si="0"/>
        <v>onsdag</v>
      </c>
      <c r="F3" s="6" t="str">
        <f t="shared" si="0"/>
        <v>torsdag</v>
      </c>
      <c r="G3" s="6" t="str">
        <f t="shared" si="0"/>
        <v>fredag</v>
      </c>
      <c r="H3" s="7" t="str">
        <f t="shared" si="0"/>
        <v>lördag</v>
      </c>
      <c r="K3" s="34" t="s">
        <v>2</v>
      </c>
      <c r="L3" s="34"/>
    </row>
    <row r="4" spans="2:12" s="4" customFormat="1" ht="24" customHeight="1" x14ac:dyDescent="0.3">
      <c r="B4" s="50">
        <f t="array" ref="B4:H4">DagarOchVeckor+DATE(Kalenderår,1,1)-WEEKDAY(DATE(Kalenderår,1,1),(StartdagVecka="måndag")+1)+1</f>
        <v>43828</v>
      </c>
      <c r="C4" s="50">
        <v>43829</v>
      </c>
      <c r="D4" s="50">
        <v>43830</v>
      </c>
      <c r="E4" s="50">
        <v>43831</v>
      </c>
      <c r="F4" s="50">
        <v>43832</v>
      </c>
      <c r="G4" s="50">
        <v>43833</v>
      </c>
      <c r="H4" s="51">
        <v>43834</v>
      </c>
      <c r="K4" s="12" t="s">
        <v>3</v>
      </c>
      <c r="L4" s="12" t="s">
        <v>4</v>
      </c>
    </row>
    <row r="5" spans="2:12" s="10" customFormat="1" ht="56.1" customHeight="1" x14ac:dyDescent="0.3">
      <c r="B5" s="9"/>
      <c r="C5" s="9"/>
      <c r="D5" s="9"/>
      <c r="E5" s="9"/>
      <c r="F5" s="9"/>
      <c r="G5" s="9"/>
      <c r="H5" s="9"/>
      <c r="K5" s="13">
        <v>2020</v>
      </c>
      <c r="L5" s="13" t="s">
        <v>5</v>
      </c>
    </row>
    <row r="6" spans="2:12" s="4" customFormat="1" ht="24" customHeight="1" x14ac:dyDescent="0.3">
      <c r="B6" s="52">
        <f t="array" ref="B6:H6">DagarOchVeckor+DATE(Kalenderår,1,1)-WEEKDAY(DATE(Kalenderår,1,1),(StartdagVecka="måndag")+1)+8</f>
        <v>43835</v>
      </c>
      <c r="C6" s="52">
        <v>43836</v>
      </c>
      <c r="D6" s="52">
        <v>43837</v>
      </c>
      <c r="E6" s="52">
        <v>43838</v>
      </c>
      <c r="F6" s="52">
        <v>43839</v>
      </c>
      <c r="G6" s="52">
        <v>43840</v>
      </c>
      <c r="H6" s="52">
        <v>43841</v>
      </c>
    </row>
    <row r="7" spans="2:12" s="10" customFormat="1" ht="56.1" customHeight="1" x14ac:dyDescent="0.3">
      <c r="B7" s="11"/>
      <c r="C7" s="11"/>
      <c r="D7" s="11"/>
      <c r="E7" s="11"/>
      <c r="F7" s="11"/>
      <c r="G7" s="11"/>
      <c r="H7" s="11"/>
    </row>
    <row r="8" spans="2:12" s="4" customFormat="1" ht="24" customHeight="1" x14ac:dyDescent="0.3">
      <c r="B8" s="50">
        <f t="array" ref="B8:H8">DagarOchVeckor+DATE(Kalenderår,1,1)-WEEKDAY(DATE(Kalenderår,1,1),(StartdagVecka="måndag")+1)+15</f>
        <v>43842</v>
      </c>
      <c r="C8" s="50">
        <v>43843</v>
      </c>
      <c r="D8" s="50">
        <v>43844</v>
      </c>
      <c r="E8" s="50">
        <v>43845</v>
      </c>
      <c r="F8" s="50">
        <v>43846</v>
      </c>
      <c r="G8" s="50">
        <v>43847</v>
      </c>
      <c r="H8" s="50">
        <v>43848</v>
      </c>
    </row>
    <row r="9" spans="2:12" s="10" customFormat="1" ht="56.1" customHeight="1" x14ac:dyDescent="0.3">
      <c r="B9" s="9"/>
      <c r="C9" s="9"/>
      <c r="D9" s="9"/>
      <c r="E9" s="9"/>
      <c r="F9" s="9"/>
      <c r="G9" s="9"/>
      <c r="H9" s="9"/>
    </row>
    <row r="10" spans="2:12" s="4" customFormat="1" ht="24" customHeight="1" x14ac:dyDescent="0.3">
      <c r="B10" s="52">
        <f t="array" ref="B10:H10">DagarOchVeckor+DATE(Kalenderår,1,1)-WEEKDAY(DATE(Kalenderår,1,1),(StartdagVecka="måndag")+1)+22</f>
        <v>43849</v>
      </c>
      <c r="C10" s="52">
        <v>43850</v>
      </c>
      <c r="D10" s="52">
        <v>43851</v>
      </c>
      <c r="E10" s="52">
        <v>43852</v>
      </c>
      <c r="F10" s="52">
        <v>43853</v>
      </c>
      <c r="G10" s="52">
        <v>43854</v>
      </c>
      <c r="H10" s="52">
        <v>43855</v>
      </c>
    </row>
    <row r="11" spans="2:12" s="10" customFormat="1" ht="56.1" customHeight="1" x14ac:dyDescent="0.3">
      <c r="B11" s="11"/>
      <c r="C11" s="11"/>
      <c r="D11" s="11"/>
      <c r="E11" s="11"/>
      <c r="F11" s="11"/>
      <c r="G11" s="11"/>
      <c r="H11" s="11"/>
    </row>
    <row r="12" spans="2:12" s="4" customFormat="1" ht="24" customHeight="1" x14ac:dyDescent="0.3">
      <c r="B12" s="50">
        <f t="array" ref="B12:H12">DagarOchVeckor+DATE(Kalenderår,1,1)-WEEKDAY(DATE(Kalenderår,1,1),(StartdagVecka="måndag")+1)+29</f>
        <v>43856</v>
      </c>
      <c r="C12" s="50">
        <v>43857</v>
      </c>
      <c r="D12" s="50">
        <v>43858</v>
      </c>
      <c r="E12" s="50">
        <v>43859</v>
      </c>
      <c r="F12" s="50">
        <v>43860</v>
      </c>
      <c r="G12" s="50">
        <v>43861</v>
      </c>
      <c r="H12" s="50">
        <v>43862</v>
      </c>
    </row>
    <row r="13" spans="2:12" s="10" customFormat="1" ht="56.1" customHeight="1" x14ac:dyDescent="0.3">
      <c r="B13" s="9"/>
      <c r="C13" s="9"/>
      <c r="D13" s="9"/>
      <c r="E13" s="9"/>
      <c r="F13" s="9"/>
      <c r="G13" s="9"/>
      <c r="H13" s="9"/>
    </row>
    <row r="14" spans="2:12" s="4" customFormat="1" ht="24" customHeight="1" x14ac:dyDescent="0.3">
      <c r="B14" s="52">
        <f t="array" ref="B14:C14">DagarOchVeckor+DATE(Kalenderår,1,1)-WEEKDAY(DATE(Kalenderår,1,1),(StartdagVecka="måndag")+1)+36</f>
        <v>43863</v>
      </c>
      <c r="C14" s="52">
        <v>43864</v>
      </c>
      <c r="D14" s="30" t="s">
        <v>0</v>
      </c>
      <c r="E14" s="30"/>
      <c r="F14" s="30"/>
      <c r="G14" s="30"/>
      <c r="H14" s="31"/>
    </row>
    <row r="15" spans="2:12" s="10" customFormat="1" ht="56.1" customHeight="1" x14ac:dyDescent="0.3">
      <c r="B15" s="11"/>
      <c r="C15" s="11"/>
      <c r="D15" s="32"/>
      <c r="E15" s="32"/>
      <c r="F15" s="32"/>
      <c r="G15" s="32"/>
      <c r="H15" s="33"/>
    </row>
  </sheetData>
  <mergeCells count="4">
    <mergeCell ref="B2:D2"/>
    <mergeCell ref="D14:H14"/>
    <mergeCell ref="D15:H15"/>
    <mergeCell ref="K3:L3"/>
  </mergeCells>
  <phoneticPr fontId="2"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Välj en dag från listan. Välj AVBRYT, tryck sedan på ALT+NEDÅTPIL för att välja dag i listrutan" prompt="Välj startdag för veckan i den här cellen. Tryck på ALT+NEDPIL för att öppna listrutan och tryck på NEDPIL och RETUR för att välja alternativ" sqref="L5" xr:uid="{00000000-0002-0000-0000-000000000000}">
      <formula1>"söndag, måndag"</formula1>
    </dataValidation>
    <dataValidation allowBlank="1" showInputMessage="1" showErrorMessage="1" prompt="Med den här arbetsboken kan du skapa en anpassad månadsvis kalender. Anpassa året och veckans första dag för alla månader med detta kalkylblad för januari. Alla månader har sitt eget kalkylblad." sqref="A1" xr:uid="{00000000-0002-0000-0000-000001000000}"/>
    <dataValidation allowBlank="1" showInputMessage="1" showErrorMessage="1" prompt="Ange år i cellen nedan" sqref="K4" xr:uid="{00000000-0002-0000-0000-000002000000}"/>
    <dataValidation allowBlank="1" showInputMessage="1" showErrorMessage="1" prompt="Välj veckans första dag i cell nedan" sqref="L4" xr:uid="{00000000-0002-0000-0000-000003000000}"/>
    <dataValidation allowBlank="1" showInputMessage="1" showErrorMessage="1" prompt="Ange år i den här cellen" sqref="K5" xr:uid="{00000000-0002-0000-0000-000004000000}"/>
    <dataValidation allowBlank="1" showInputMessage="1" showErrorMessage="1" prompt="Den här raden innehåller namnen på veckodagar för kalendern. Den här cellen innehåller den första dagen i veckan. Ändra veckans första dag genom att ange en annan dag i cell L5 i det här kalkylbladet." sqref="B3" xr:uid="{00000000-0002-0000-0000-000005000000}"/>
    <dataValidation allowBlank="1" showInputMessage="1" showErrorMessage="1" prompt="Den här raden och raderna 6, 8, 10, 12 och 14 innehåller kalenderdagarna för veckan. Om cellen inte innehåller siffran 1 är det en dag från föregående månad. Du kan skriva anteckningar i cell D15." sqref="B4" xr:uid="{00000000-0002-0000-0000-000006000000}"/>
    <dataValidation allowBlank="1" showInputMessage="1" showErrorMessage="1" prompt="Året i den här cellen uppdateras automatiskt baserat på året som anges i cell K5. Kalendern nedan har datum för föregående och efterföljande månad markerade med ett ljusare teckensnitt." sqref="B2:D2" xr:uid="{00000000-0002-0000-0000-000007000000}"/>
    <dataValidation allowBlank="1" showInputMessage="1" showErrorMessage="1" prompt="Automatiskt inställd veckodag." sqref="C3:H3" xr:uid="{00000000-0002-0000-0000-000008000000}"/>
    <dataValidation allowBlank="1" showInputMessage="1" showErrorMessage="1" prompt="Den här raden och raderna 7, 9, 11, 13 och 15 är celler för att ange dagliga anteckningar för kalenderdagen i cellen ovan." sqref="B5" xr:uid="{00000000-0002-0000-0000-000009000000}"/>
    <dataValidation allowBlank="1" showInputMessage="1" prompt="Ange månadsanteckningar i den här cellen" sqref="D15:H15" xr:uid="{00000000-0002-0000-0000-00000A000000}"/>
    <dataValidation allowBlank="1" showInputMessage="1" prompt="Ange månadsanteckningar i cellen nedan" sqref="D14:H14" xr:uid="{00000000-0002-0000-0000-00000B000000}"/>
    <dataValidation allowBlank="1" showInputMessage="1" showErrorMessage="1" prompt="Ange år och välj startdag för kalendern i cellerna nedan. Cellerna för kalenderinställningar skrivs inte ut" sqref="K3" xr:uid="{00000000-0002-0000-0000-00000C000000}"/>
  </dataValidations>
  <printOptions horizontalCentered="1"/>
  <pageMargins left="0.25" right="0.25" top="0.5" bottom="0.5" header="0.3" footer="0.3"/>
  <pageSetup paperSize="9" orientation="landscape" r:id="rId1"/>
  <headerFooter differentFirst="1"/>
  <customProperties>
    <customPr name="SheetChanged" r:id="rId2"/>
  </customProperties>
  <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B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5" t="str">
        <f>"Oktober "&amp;Kalenderår</f>
        <v>Oktober 2020</v>
      </c>
      <c r="C2" s="45"/>
      <c r="D2" s="45"/>
      <c r="E2" s="2"/>
      <c r="F2" s="2"/>
      <c r="G2" s="2"/>
      <c r="H2" s="3"/>
    </row>
    <row r="3" spans="2:9" s="8" customFormat="1" ht="24" customHeight="1" x14ac:dyDescent="0.3">
      <c r="B3" s="14" t="str">
        <f>StartdagVecka</f>
        <v>söndag</v>
      </c>
      <c r="C3" s="15" t="str">
        <f t="shared" ref="C3:H3" si="0">TEXT(C4,"dddd")</f>
        <v>måndag</v>
      </c>
      <c r="D3" s="15" t="str">
        <f t="shared" si="0"/>
        <v>tisdag</v>
      </c>
      <c r="E3" s="15" t="str">
        <f t="shared" si="0"/>
        <v>onsdag</v>
      </c>
      <c r="F3" s="15" t="str">
        <f t="shared" si="0"/>
        <v>torsdag</v>
      </c>
      <c r="G3" s="15" t="str">
        <f t="shared" si="0"/>
        <v>fredag</v>
      </c>
      <c r="H3" s="16" t="str">
        <f t="shared" si="0"/>
        <v>lördag</v>
      </c>
    </row>
    <row r="4" spans="2:9" s="4" customFormat="1" ht="24" customHeight="1" x14ac:dyDescent="0.3">
      <c r="B4" s="53">
        <f t="array" ref="B4:H4">DagarOchVeckor+DATE(Kalenderår,10,1)-WEEKDAY(DATE(Kalenderår,10,1),(StartdagVecka="måndag")+1)+1</f>
        <v>44101</v>
      </c>
      <c r="C4" s="53">
        <v>44102</v>
      </c>
      <c r="D4" s="53">
        <v>44103</v>
      </c>
      <c r="E4" s="53">
        <v>44104</v>
      </c>
      <c r="F4" s="53">
        <v>44105</v>
      </c>
      <c r="G4" s="53">
        <v>44106</v>
      </c>
      <c r="H4" s="53">
        <v>44107</v>
      </c>
    </row>
    <row r="5" spans="2:9" s="10" customFormat="1" ht="56.1" customHeight="1" x14ac:dyDescent="0.3">
      <c r="B5" s="28"/>
      <c r="C5" s="28"/>
      <c r="D5" s="28"/>
      <c r="E5" s="28"/>
      <c r="F5" s="28"/>
      <c r="G5" s="28"/>
      <c r="H5" s="28"/>
    </row>
    <row r="6" spans="2:9" s="4" customFormat="1" ht="24" customHeight="1" x14ac:dyDescent="0.3">
      <c r="B6" s="54">
        <f t="array" ref="B6:H6">DagarOchVeckor+DATE(Kalenderår,10,1)-WEEKDAY(DATE(Kalenderår,10,1),(StartdagVecka="måndag")+1)+8</f>
        <v>44108</v>
      </c>
      <c r="C6" s="54">
        <v>44109</v>
      </c>
      <c r="D6" s="54">
        <v>44110</v>
      </c>
      <c r="E6" s="54">
        <v>44111</v>
      </c>
      <c r="F6" s="54">
        <v>44112</v>
      </c>
      <c r="G6" s="54">
        <v>44113</v>
      </c>
      <c r="H6" s="54">
        <v>44114</v>
      </c>
    </row>
    <row r="7" spans="2:9" s="10" customFormat="1" ht="56.1" customHeight="1" x14ac:dyDescent="0.3">
      <c r="B7" s="27"/>
      <c r="C7" s="27"/>
      <c r="D7" s="27"/>
      <c r="E7" s="27"/>
      <c r="F7" s="27"/>
      <c r="G7" s="27"/>
      <c r="H7" s="27"/>
    </row>
    <row r="8" spans="2:9" s="4" customFormat="1" ht="24" customHeight="1" x14ac:dyDescent="0.3">
      <c r="B8" s="53">
        <f t="array" ref="B8:H8">DagarOchVeckor+DATE(Kalenderår,10,1)-WEEKDAY(DATE(Kalenderår,10,1),(StartdagVecka="måndag")+1)+15</f>
        <v>44115</v>
      </c>
      <c r="C8" s="53">
        <v>44116</v>
      </c>
      <c r="D8" s="53">
        <v>44117</v>
      </c>
      <c r="E8" s="53">
        <v>44118</v>
      </c>
      <c r="F8" s="53">
        <v>44119</v>
      </c>
      <c r="G8" s="53">
        <v>44120</v>
      </c>
      <c r="H8" s="53">
        <v>44121</v>
      </c>
    </row>
    <row r="9" spans="2:9" s="10" customFormat="1" ht="56.1" customHeight="1" x14ac:dyDescent="0.3">
      <c r="B9" s="28"/>
      <c r="C9" s="28"/>
      <c r="D9" s="28"/>
      <c r="E9" s="28"/>
      <c r="F9" s="28"/>
      <c r="G9" s="28"/>
      <c r="H9" s="28"/>
    </row>
    <row r="10" spans="2:9" s="4" customFormat="1" ht="24" customHeight="1" x14ac:dyDescent="0.3">
      <c r="B10" s="54">
        <f t="array" ref="B10:H10">DagarOchVeckor+DATE(Kalenderår,10,1)-WEEKDAY(DATE(Kalenderår,10,1),(StartdagVecka="måndag")+1)+22</f>
        <v>44122</v>
      </c>
      <c r="C10" s="54">
        <v>44123</v>
      </c>
      <c r="D10" s="54">
        <v>44124</v>
      </c>
      <c r="E10" s="54">
        <v>44125</v>
      </c>
      <c r="F10" s="54">
        <v>44126</v>
      </c>
      <c r="G10" s="54">
        <v>44127</v>
      </c>
      <c r="H10" s="54">
        <v>44128</v>
      </c>
    </row>
    <row r="11" spans="2:9" s="10" customFormat="1" ht="56.1" customHeight="1" x14ac:dyDescent="0.3">
      <c r="B11" s="27"/>
      <c r="C11" s="27"/>
      <c r="D11" s="27"/>
      <c r="E11" s="27"/>
      <c r="F11" s="27"/>
      <c r="G11" s="27"/>
      <c r="H11" s="27"/>
    </row>
    <row r="12" spans="2:9" s="4" customFormat="1" ht="24" customHeight="1" x14ac:dyDescent="0.3">
      <c r="B12" s="53">
        <f t="array" ref="B12:H12">DagarOchVeckor+DATE(Kalenderår,10,1)-WEEKDAY(DATE(Kalenderår,10,1),(StartdagVecka="måndag")+1)+29</f>
        <v>44129</v>
      </c>
      <c r="C12" s="53">
        <v>44130</v>
      </c>
      <c r="D12" s="53">
        <v>44131</v>
      </c>
      <c r="E12" s="53">
        <v>44132</v>
      </c>
      <c r="F12" s="53">
        <v>44133</v>
      </c>
      <c r="G12" s="53">
        <v>44134</v>
      </c>
      <c r="H12" s="53">
        <v>44135</v>
      </c>
    </row>
    <row r="13" spans="2:9" s="10" customFormat="1" ht="56.1" customHeight="1" x14ac:dyDescent="0.3">
      <c r="B13" s="28"/>
      <c r="C13" s="28"/>
      <c r="D13" s="28"/>
      <c r="E13" s="28"/>
      <c r="F13" s="28"/>
      <c r="G13" s="28"/>
      <c r="H13" s="28"/>
    </row>
    <row r="14" spans="2:9" s="4" customFormat="1" ht="24" customHeight="1" x14ac:dyDescent="0.3">
      <c r="B14" s="54">
        <f t="array" ref="B14:C14">DagarOchVeckor+DATE(Kalenderår,10,1)-WEEKDAY(DATE(Kalenderår,10,1),(StartdagVecka="måndag")+1)+36</f>
        <v>44136</v>
      </c>
      <c r="C14" s="54">
        <v>44137</v>
      </c>
      <c r="D14" s="46" t="s">
        <v>0</v>
      </c>
      <c r="E14" s="46"/>
      <c r="F14" s="46"/>
      <c r="G14" s="46"/>
      <c r="H14" s="47"/>
    </row>
    <row r="15" spans="2:9" s="10" customFormat="1" ht="56.1" customHeight="1" x14ac:dyDescent="0.3">
      <c r="B15" s="27"/>
      <c r="C15" s="27"/>
      <c r="D15" s="48"/>
      <c r="E15" s="48"/>
      <c r="F15" s="48"/>
      <c r="G15" s="48"/>
      <c r="H15" s="49"/>
    </row>
  </sheetData>
  <mergeCells count="3">
    <mergeCell ref="B2:D2"/>
    <mergeCell ref="D14:H14"/>
    <mergeCell ref="D15:H15"/>
  </mergeCells>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Automatiskt inställd veckodag." sqref="C3:H3" xr:uid="{00000000-0002-0000-0900-000000000000}"/>
    <dataValidation allowBlank="1" showInputMessage="1" showErrorMessage="1" prompt="Månadskalender Oktober" sqref="A1" xr:uid="{00000000-0002-0000-0900-000001000000}"/>
    <dataValidation allowBlank="1" showInputMessage="1" showErrorMessage="1" prompt="Året i den här cellen uppdateras automatiskt baserat på året som anges i kalkylbladet för januari. Kalendern nedan har datum för föregående och efterföljande månad markerade med ett ljusare teckensnitt" sqref="B2:D2" xr:uid="{00000000-0002-0000-0900-000002000000}"/>
    <dataValidation allowBlank="1" showInputMessage="1" showErrorMessage="1" prompt="Den här raden innehåller namnen på veckodagar för kalendern. Den här cellen innehåller den första dagen i veckan. Ändra veckans första dag genom att ange en annan dag i cell L5 i kalkylbladet för januari." sqref="B3" xr:uid="{00000000-0002-0000-0900-000003000000}"/>
    <dataValidation allowBlank="1" showInputMessage="1" prompt="Ange månadsanteckningar i cellen nedan" sqref="D14:H14" xr:uid="{00000000-0002-0000-0900-000004000000}"/>
    <dataValidation allowBlank="1" showInputMessage="1" prompt="Ange månadsanteckningar i den här cellen" sqref="D15:H15" xr:uid="{00000000-0002-0000-0900-000005000000}"/>
    <dataValidation allowBlank="1" showInputMessage="1" showErrorMessage="1" prompt="Den här raden och raderna 7, 9, 11, 13 och 15 är celler för att ange dagliga anteckningar för kalenderdagen i cellen ovan." sqref="B5" xr:uid="{00000000-0002-0000-0900-000006000000}"/>
    <dataValidation allowBlank="1" showInputMessage="1" showErrorMessage="1" prompt="Den här raden och raderna 6, 8, 10, 12 och 14 innehåller kalenderdagarna för veckan. Om cellen inte innehåller siffran 1 är det en dag från föregående månad. Du kan skriva anteckningar i cell D15." sqref="B4" xr:uid="{00000000-0002-0000-0900-000007000000}"/>
  </dataValidations>
  <printOptions horizontalCentered="1"/>
  <pageMargins left="0.25" right="0.25" top="0.5" bottom="0.5" header="0.3" footer="0.3"/>
  <pageSetup paperSize="9" scale="81"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B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5" t="str">
        <f>"November "&amp;Kalenderår</f>
        <v>November 2020</v>
      </c>
      <c r="C2" s="45"/>
      <c r="D2" s="45"/>
      <c r="E2" s="2"/>
      <c r="F2" s="2"/>
      <c r="G2" s="2"/>
      <c r="H2" s="3"/>
    </row>
    <row r="3" spans="2:9" s="8" customFormat="1" ht="24" customHeight="1" x14ac:dyDescent="0.3">
      <c r="B3" s="14" t="str">
        <f>StartdagVecka</f>
        <v>söndag</v>
      </c>
      <c r="C3" s="15" t="str">
        <f t="shared" ref="C3:H3" si="0">TEXT(C4,"dddd")</f>
        <v>måndag</v>
      </c>
      <c r="D3" s="15" t="str">
        <f t="shared" si="0"/>
        <v>tisdag</v>
      </c>
      <c r="E3" s="15" t="str">
        <f t="shared" si="0"/>
        <v>onsdag</v>
      </c>
      <c r="F3" s="15" t="str">
        <f t="shared" si="0"/>
        <v>torsdag</v>
      </c>
      <c r="G3" s="15" t="str">
        <f t="shared" si="0"/>
        <v>fredag</v>
      </c>
      <c r="H3" s="16" t="str">
        <f t="shared" si="0"/>
        <v>lördag</v>
      </c>
    </row>
    <row r="4" spans="2:9" s="4" customFormat="1" ht="24" customHeight="1" x14ac:dyDescent="0.3">
      <c r="B4" s="53">
        <f t="array" ref="B4:H4">DagarOchVeckor+DATE(Kalenderår,11,1)-WEEKDAY(DATE(Kalenderår,11,1),(StartdagVecka="måndag")+1)+1</f>
        <v>44136</v>
      </c>
      <c r="C4" s="53">
        <v>44137</v>
      </c>
      <c r="D4" s="53">
        <v>44138</v>
      </c>
      <c r="E4" s="53">
        <v>44139</v>
      </c>
      <c r="F4" s="53">
        <v>44140</v>
      </c>
      <c r="G4" s="53">
        <v>44141</v>
      </c>
      <c r="H4" s="53">
        <v>44142</v>
      </c>
    </row>
    <row r="5" spans="2:9" s="10" customFormat="1" ht="56.1" customHeight="1" x14ac:dyDescent="0.3">
      <c r="B5" s="28"/>
      <c r="C5" s="28"/>
      <c r="D5" s="28"/>
      <c r="E5" s="28"/>
      <c r="F5" s="28"/>
      <c r="G5" s="28"/>
      <c r="H5" s="28"/>
    </row>
    <row r="6" spans="2:9" s="4" customFormat="1" ht="24" customHeight="1" x14ac:dyDescent="0.3">
      <c r="B6" s="54">
        <f t="array" ref="B6:H6">DagarOchVeckor+DATE(Kalenderår,11,1)-WEEKDAY(DATE(Kalenderår,11,1),(StartdagVecka="måndag")+1)+8</f>
        <v>44143</v>
      </c>
      <c r="C6" s="54">
        <v>44144</v>
      </c>
      <c r="D6" s="54">
        <v>44145</v>
      </c>
      <c r="E6" s="54">
        <v>44146</v>
      </c>
      <c r="F6" s="54">
        <v>44147</v>
      </c>
      <c r="G6" s="54">
        <v>44148</v>
      </c>
      <c r="H6" s="54">
        <v>44149</v>
      </c>
    </row>
    <row r="7" spans="2:9" s="10" customFormat="1" ht="56.1" customHeight="1" x14ac:dyDescent="0.3">
      <c r="B7" s="27"/>
      <c r="C7" s="27"/>
      <c r="D7" s="27"/>
      <c r="E7" s="27"/>
      <c r="F7" s="27"/>
      <c r="G7" s="27"/>
      <c r="H7" s="27"/>
    </row>
    <row r="8" spans="2:9" s="4" customFormat="1" ht="24" customHeight="1" x14ac:dyDescent="0.3">
      <c r="B8" s="53">
        <f t="array" ref="B8:H8">DagarOchVeckor+DATE(Kalenderår,11,1)-WEEKDAY(DATE(Kalenderår,11,1),(StartdagVecka="måndag")+1)+15</f>
        <v>44150</v>
      </c>
      <c r="C8" s="53">
        <v>44151</v>
      </c>
      <c r="D8" s="53">
        <v>44152</v>
      </c>
      <c r="E8" s="53">
        <v>44153</v>
      </c>
      <c r="F8" s="53">
        <v>44154</v>
      </c>
      <c r="G8" s="53">
        <v>44155</v>
      </c>
      <c r="H8" s="53">
        <v>44156</v>
      </c>
    </row>
    <row r="9" spans="2:9" s="10" customFormat="1" ht="56.1" customHeight="1" x14ac:dyDescent="0.3">
      <c r="B9" s="28"/>
      <c r="C9" s="28"/>
      <c r="D9" s="28"/>
      <c r="E9" s="28"/>
      <c r="F9" s="28"/>
      <c r="G9" s="28"/>
      <c r="H9" s="28"/>
    </row>
    <row r="10" spans="2:9" s="4" customFormat="1" ht="24" customHeight="1" x14ac:dyDescent="0.3">
      <c r="B10" s="54">
        <f t="array" ref="B10:H10">DagarOchVeckor+DATE(Kalenderår,11,1)-WEEKDAY(DATE(Kalenderår,11,1),(StartdagVecka="måndag")+1)+22</f>
        <v>44157</v>
      </c>
      <c r="C10" s="54">
        <v>44158</v>
      </c>
      <c r="D10" s="54">
        <v>44159</v>
      </c>
      <c r="E10" s="54">
        <v>44160</v>
      </c>
      <c r="F10" s="54">
        <v>44161</v>
      </c>
      <c r="G10" s="54">
        <v>44162</v>
      </c>
      <c r="H10" s="54">
        <v>44163</v>
      </c>
    </row>
    <row r="11" spans="2:9" s="10" customFormat="1" ht="56.1" customHeight="1" x14ac:dyDescent="0.3">
      <c r="B11" s="27"/>
      <c r="C11" s="27"/>
      <c r="D11" s="27"/>
      <c r="E11" s="27"/>
      <c r="F11" s="27"/>
      <c r="G11" s="27"/>
      <c r="H11" s="27"/>
    </row>
    <row r="12" spans="2:9" s="4" customFormat="1" ht="24" customHeight="1" x14ac:dyDescent="0.3">
      <c r="B12" s="53">
        <f t="array" ref="B12:H12">DagarOchVeckor+DATE(Kalenderår,11,1)-WEEKDAY(DATE(Kalenderår,11,1),(StartdagVecka="måndag")+1)+29</f>
        <v>44164</v>
      </c>
      <c r="C12" s="53">
        <v>44165</v>
      </c>
      <c r="D12" s="53">
        <v>44166</v>
      </c>
      <c r="E12" s="53">
        <v>44167</v>
      </c>
      <c r="F12" s="53">
        <v>44168</v>
      </c>
      <c r="G12" s="53">
        <v>44169</v>
      </c>
      <c r="H12" s="53">
        <v>44170</v>
      </c>
    </row>
    <row r="13" spans="2:9" s="10" customFormat="1" ht="56.1" customHeight="1" x14ac:dyDescent="0.3">
      <c r="B13" s="28"/>
      <c r="C13" s="28"/>
      <c r="D13" s="28"/>
      <c r="E13" s="28"/>
      <c r="F13" s="28"/>
      <c r="G13" s="28"/>
      <c r="H13" s="28"/>
    </row>
    <row r="14" spans="2:9" s="4" customFormat="1" ht="24" customHeight="1" x14ac:dyDescent="0.3">
      <c r="B14" s="54">
        <f t="array" ref="B14:C14">DagarOchVeckor+DATE(Kalenderår,11,1)-WEEKDAY(DATE(Kalenderår,11,1),(StartdagVecka="måndag")+1)+36</f>
        <v>44171</v>
      </c>
      <c r="C14" s="54">
        <v>44172</v>
      </c>
      <c r="D14" s="46" t="s">
        <v>0</v>
      </c>
      <c r="E14" s="46"/>
      <c r="F14" s="46"/>
      <c r="G14" s="46"/>
      <c r="H14" s="47"/>
    </row>
    <row r="15" spans="2:9" s="10" customFormat="1" ht="56.1" customHeight="1" x14ac:dyDescent="0.3">
      <c r="B15" s="27"/>
      <c r="C15" s="27"/>
      <c r="D15" s="48"/>
      <c r="E15" s="48"/>
      <c r="F15" s="48"/>
      <c r="G15" s="48"/>
      <c r="H15" s="49"/>
    </row>
  </sheetData>
  <mergeCells count="3">
    <mergeCell ref="B2:D2"/>
    <mergeCell ref="D14:H14"/>
    <mergeCell ref="D15:H15"/>
  </mergeCells>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Automatiskt inställd veckodag." sqref="C3:H3" xr:uid="{00000000-0002-0000-0A00-000000000000}"/>
    <dataValidation allowBlank="1" showInputMessage="1" showErrorMessage="1" prompt="Månadskalender November" sqref="A1" xr:uid="{00000000-0002-0000-0A00-000001000000}"/>
    <dataValidation allowBlank="1" showInputMessage="1" showErrorMessage="1" prompt="Året i den här cellen uppdateras automatiskt baserat på året som anges i kalkylbladet för januari. Kalendern nedan har datum för föregående och efterföljande månad markerade med ett ljusare teckensnitt" sqref="B2:D2" xr:uid="{00000000-0002-0000-0A00-000002000000}"/>
    <dataValidation allowBlank="1" showInputMessage="1" showErrorMessage="1" prompt="Den här raden och raderna 6, 8, 10, 12 och 14 innehåller kalenderdagarna för veckan. Om cellen inte innehåller siffran 1 är det en dag från föregående månad. Du kan skriva anteckningar i cell D15." sqref="B4" xr:uid="{00000000-0002-0000-0A00-000003000000}"/>
    <dataValidation allowBlank="1" showInputMessage="1" showErrorMessage="1" prompt="Den här raden och raderna 7, 9, 11, 13 och 15 är celler för att ange dagliga anteckningar för kalenderdagen i cellen ovan." sqref="B5" xr:uid="{00000000-0002-0000-0A00-000004000000}"/>
    <dataValidation allowBlank="1" showInputMessage="1" prompt="Ange månadsanteckningar i den här cellen" sqref="D15:H15" xr:uid="{00000000-0002-0000-0A00-000005000000}"/>
    <dataValidation allowBlank="1" showInputMessage="1" prompt="Ange månadsanteckningar i cellen nedan" sqref="D14:H14" xr:uid="{00000000-0002-0000-0A00-000006000000}"/>
    <dataValidation allowBlank="1" showInputMessage="1" showErrorMessage="1" prompt="Den här raden innehåller namnen på veckodagar för kalendern. Den här cellen innehåller den första dagen i veckan. Ändra veckans första dag genom att ange en annan dag i cell L5 i kalkylbladet för januari." sqref="B3" xr:uid="{00000000-0002-0000-0A00-000007000000}"/>
  </dataValidations>
  <printOptions horizontalCentered="1"/>
  <pageMargins left="0.25" right="0.25" top="0.5" bottom="0.5" header="0.3" footer="0.3"/>
  <pageSetup paperSize="9" scale="81"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B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29" t="str">
        <f>"December "&amp;Kalenderår</f>
        <v>December 2020</v>
      </c>
      <c r="C2" s="29"/>
      <c r="D2" s="29"/>
      <c r="E2" s="2"/>
      <c r="F2" s="2"/>
      <c r="G2" s="2"/>
      <c r="H2" s="3"/>
    </row>
    <row r="3" spans="2:9" s="8" customFormat="1" ht="24" customHeight="1" x14ac:dyDescent="0.3">
      <c r="B3" s="5" t="str">
        <f>StartdagVecka</f>
        <v>söndag</v>
      </c>
      <c r="C3" s="6" t="str">
        <f t="shared" ref="C3:H3" si="0">TEXT(C4,"dddd")</f>
        <v>måndag</v>
      </c>
      <c r="D3" s="6" t="str">
        <f t="shared" si="0"/>
        <v>tisdag</v>
      </c>
      <c r="E3" s="6" t="str">
        <f t="shared" si="0"/>
        <v>onsdag</v>
      </c>
      <c r="F3" s="6" t="str">
        <f t="shared" si="0"/>
        <v>torsdag</v>
      </c>
      <c r="G3" s="6" t="str">
        <f t="shared" si="0"/>
        <v>fredag</v>
      </c>
      <c r="H3" s="7" t="str">
        <f t="shared" si="0"/>
        <v>lördag</v>
      </c>
    </row>
    <row r="4" spans="2:9" s="4" customFormat="1" ht="24" customHeight="1" x14ac:dyDescent="0.3">
      <c r="B4" s="50">
        <f t="array" ref="B4:H4">DagarOchVeckor+DATE(Kalenderår,12,1)-WEEKDAY(DATE(Kalenderår,12,1),(StartdagVecka="måndag")+1)+1</f>
        <v>44164</v>
      </c>
      <c r="C4" s="50">
        <v>44165</v>
      </c>
      <c r="D4" s="50">
        <v>44166</v>
      </c>
      <c r="E4" s="50">
        <v>44167</v>
      </c>
      <c r="F4" s="50">
        <v>44168</v>
      </c>
      <c r="G4" s="50">
        <v>44169</v>
      </c>
      <c r="H4" s="51">
        <v>44170</v>
      </c>
    </row>
    <row r="5" spans="2:9" s="10" customFormat="1" ht="56.1" customHeight="1" x14ac:dyDescent="0.3">
      <c r="B5" s="9"/>
      <c r="C5" s="9"/>
      <c r="D5" s="9"/>
      <c r="E5" s="9"/>
      <c r="F5" s="9"/>
      <c r="G5" s="9"/>
      <c r="H5" s="9"/>
    </row>
    <row r="6" spans="2:9" s="4" customFormat="1" ht="24" customHeight="1" x14ac:dyDescent="0.3">
      <c r="B6" s="52">
        <f t="array" ref="B6:H6">DagarOchVeckor+DATE(Kalenderår,12,1)-WEEKDAY(DATE(Kalenderår,12,1),(StartdagVecka="måndag")+1)+8</f>
        <v>44171</v>
      </c>
      <c r="C6" s="52">
        <v>44172</v>
      </c>
      <c r="D6" s="52">
        <v>44173</v>
      </c>
      <c r="E6" s="52">
        <v>44174</v>
      </c>
      <c r="F6" s="52">
        <v>44175</v>
      </c>
      <c r="G6" s="52">
        <v>44176</v>
      </c>
      <c r="H6" s="52">
        <v>44177</v>
      </c>
    </row>
    <row r="7" spans="2:9" s="10" customFormat="1" ht="56.1" customHeight="1" x14ac:dyDescent="0.3">
      <c r="B7" s="11"/>
      <c r="C7" s="11"/>
      <c r="D7" s="11"/>
      <c r="E7" s="11"/>
      <c r="F7" s="11"/>
      <c r="G7" s="11"/>
      <c r="H7" s="11"/>
    </row>
    <row r="8" spans="2:9" s="4" customFormat="1" ht="24" customHeight="1" x14ac:dyDescent="0.3">
      <c r="B8" s="50">
        <f t="array" ref="B8:H8">DagarOchVeckor+DATE(Kalenderår,12,1)-WEEKDAY(DATE(Kalenderår,12,1),(StartdagVecka="måndag")+1)+15</f>
        <v>44178</v>
      </c>
      <c r="C8" s="50">
        <v>44179</v>
      </c>
      <c r="D8" s="50">
        <v>44180</v>
      </c>
      <c r="E8" s="50">
        <v>44181</v>
      </c>
      <c r="F8" s="50">
        <v>44182</v>
      </c>
      <c r="G8" s="50">
        <v>44183</v>
      </c>
      <c r="H8" s="50">
        <v>44184</v>
      </c>
    </row>
    <row r="9" spans="2:9" s="10" customFormat="1" ht="56.1" customHeight="1" x14ac:dyDescent="0.3">
      <c r="B9" s="9"/>
      <c r="C9" s="9"/>
      <c r="D9" s="9"/>
      <c r="E9" s="9"/>
      <c r="F9" s="9"/>
      <c r="G9" s="9"/>
      <c r="H9" s="9"/>
    </row>
    <row r="10" spans="2:9" s="4" customFormat="1" ht="24" customHeight="1" x14ac:dyDescent="0.3">
      <c r="B10" s="52">
        <f t="array" ref="B10:H10">DagarOchVeckor+DATE(Kalenderår,12,1)-WEEKDAY(DATE(Kalenderår,12,1),(StartdagVecka="måndag")+1)+22</f>
        <v>44185</v>
      </c>
      <c r="C10" s="52">
        <v>44186</v>
      </c>
      <c r="D10" s="52">
        <v>44187</v>
      </c>
      <c r="E10" s="52">
        <v>44188</v>
      </c>
      <c r="F10" s="52">
        <v>44189</v>
      </c>
      <c r="G10" s="52">
        <v>44190</v>
      </c>
      <c r="H10" s="52">
        <v>44191</v>
      </c>
    </row>
    <row r="11" spans="2:9" s="10" customFormat="1" ht="56.1" customHeight="1" x14ac:dyDescent="0.3">
      <c r="B11" s="11"/>
      <c r="C11" s="11"/>
      <c r="D11" s="11"/>
      <c r="E11" s="11"/>
      <c r="F11" s="11"/>
      <c r="G11" s="11"/>
      <c r="H11" s="11"/>
    </row>
    <row r="12" spans="2:9" s="4" customFormat="1" ht="24" customHeight="1" x14ac:dyDescent="0.3">
      <c r="B12" s="50">
        <f t="array" ref="B12:H12">DagarOchVeckor+DATE(Kalenderår,12,1)-WEEKDAY(DATE(Kalenderår,12,1),(StartdagVecka="måndag")+1)+29</f>
        <v>44192</v>
      </c>
      <c r="C12" s="50">
        <v>44193</v>
      </c>
      <c r="D12" s="50">
        <v>44194</v>
      </c>
      <c r="E12" s="50">
        <v>44195</v>
      </c>
      <c r="F12" s="50">
        <v>44196</v>
      </c>
      <c r="G12" s="50">
        <v>44197</v>
      </c>
      <c r="H12" s="50">
        <v>44198</v>
      </c>
    </row>
    <row r="13" spans="2:9" s="10" customFormat="1" ht="56.1" customHeight="1" x14ac:dyDescent="0.3">
      <c r="B13" s="9"/>
      <c r="C13" s="9"/>
      <c r="D13" s="9"/>
      <c r="E13" s="9"/>
      <c r="F13" s="9"/>
      <c r="G13" s="9"/>
      <c r="H13" s="9"/>
    </row>
    <row r="14" spans="2:9" s="4" customFormat="1" ht="24" customHeight="1" x14ac:dyDescent="0.3">
      <c r="B14" s="52">
        <f t="array" ref="B14:C14">DagarOchVeckor+DATE(Kalenderår,12,1)-WEEKDAY(DATE(Kalenderår,12,1),(StartdagVecka="måndag")+1)+36</f>
        <v>44199</v>
      </c>
      <c r="C14" s="52">
        <v>44200</v>
      </c>
      <c r="D14" s="30" t="s">
        <v>0</v>
      </c>
      <c r="E14" s="30"/>
      <c r="F14" s="30"/>
      <c r="G14" s="30"/>
      <c r="H14" s="31"/>
    </row>
    <row r="15" spans="2:9" s="10" customFormat="1" ht="56.1" customHeight="1" x14ac:dyDescent="0.3">
      <c r="B15" s="11"/>
      <c r="C15" s="11"/>
      <c r="D15" s="32"/>
      <c r="E15" s="32"/>
      <c r="F15" s="32"/>
      <c r="G15" s="32"/>
      <c r="H15" s="33"/>
    </row>
  </sheetData>
  <mergeCells count="3">
    <mergeCell ref="B2:D2"/>
    <mergeCell ref="D14:H14"/>
    <mergeCell ref="D15:H15"/>
  </mergeCells>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Automatiskt inställd veckodag." sqref="C3:H3" xr:uid="{00000000-0002-0000-0B00-000000000000}"/>
    <dataValidation allowBlank="1" showInputMessage="1" showErrorMessage="1" prompt="Månadskalender December" sqref="A1" xr:uid="{00000000-0002-0000-0B00-000001000000}"/>
    <dataValidation allowBlank="1" showInputMessage="1" showErrorMessage="1" prompt="Året i den här cellen uppdateras automatiskt baserat på året som anges i kalkylbladet för januari. Kalendern nedan har datum för föregående och efterföljande månad markerade med ett ljusare teckensnitt" sqref="B2:D2" xr:uid="{00000000-0002-0000-0B00-000002000000}"/>
    <dataValidation allowBlank="1" showInputMessage="1" showErrorMessage="1" prompt="Den här raden innehåller namnen på veckodagar för kalendern. Den här cellen innehåller den första dagen i veckan. Ändra veckans första dag genom att ange en annan dag i cell L5 i kalkylbladet för januari." sqref="B3" xr:uid="{00000000-0002-0000-0B00-000003000000}"/>
    <dataValidation allowBlank="1" showInputMessage="1" prompt="Ange månadsanteckningar i cellen nedan" sqref="D14:H14" xr:uid="{00000000-0002-0000-0B00-000004000000}"/>
    <dataValidation allowBlank="1" showInputMessage="1" prompt="Ange månadsanteckningar i den här cellen" sqref="D15:H15" xr:uid="{00000000-0002-0000-0B00-000005000000}"/>
    <dataValidation allowBlank="1" showInputMessage="1" showErrorMessage="1" prompt="Den här raden och raderna 7, 9, 11, 13 och 15 är celler för att ange dagliga anteckningar för kalenderdagen i cellen ovan." sqref="B5" xr:uid="{00000000-0002-0000-0B00-000006000000}"/>
    <dataValidation allowBlank="1" showInputMessage="1" showErrorMessage="1" prompt="Den här raden och raderna 6, 8, 10, 12 och 14 innehåller kalenderdagarna för veckan. Om cellen inte innehåller siffran 1 är det en dag från föregående månad. Du kan skriva anteckningar i cell D15." sqref="B4" xr:uid="{00000000-0002-0000-0B00-000007000000}"/>
  </dataValidations>
  <printOptions horizontalCentered="1"/>
  <pageMargins left="0.25" right="0.25" top="0.5" bottom="0.5" header="0.3" footer="0.3"/>
  <pageSetup paperSize="9" scale="81"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B1:I15"/>
  <sheetViews>
    <sheetView showGridLines="0" showRowColHeaders="0" zoomScaleNormal="10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29" t="str">
        <f>"Februari "&amp;Kalenderår</f>
        <v>Februari 2020</v>
      </c>
      <c r="C2" s="29"/>
      <c r="D2" s="29"/>
      <c r="E2" s="2"/>
      <c r="F2" s="2"/>
      <c r="G2" s="2"/>
      <c r="H2" s="3"/>
    </row>
    <row r="3" spans="2:9" s="8" customFormat="1" ht="24" customHeight="1" x14ac:dyDescent="0.3">
      <c r="B3" s="5" t="str">
        <f>StartdagVecka</f>
        <v>söndag</v>
      </c>
      <c r="C3" s="6" t="str">
        <f t="shared" ref="C3:H3" si="0">TEXT(C4,"dddd")</f>
        <v>måndag</v>
      </c>
      <c r="D3" s="6" t="str">
        <f t="shared" si="0"/>
        <v>tisdag</v>
      </c>
      <c r="E3" s="6" t="str">
        <f t="shared" si="0"/>
        <v>onsdag</v>
      </c>
      <c r="F3" s="6" t="str">
        <f t="shared" si="0"/>
        <v>torsdag</v>
      </c>
      <c r="G3" s="6" t="str">
        <f t="shared" si="0"/>
        <v>fredag</v>
      </c>
      <c r="H3" s="7" t="str">
        <f t="shared" si="0"/>
        <v>lördag</v>
      </c>
    </row>
    <row r="4" spans="2:9" s="4" customFormat="1" ht="24" customHeight="1" x14ac:dyDescent="0.3">
      <c r="B4" s="50">
        <f t="array" ref="B4:H4">DagarOchVeckor+DATE(Kalenderår,2,1)-WEEKDAY(DATE(Kalenderår,2,1),(StartdagVecka="måndag")+1)+1</f>
        <v>43856</v>
      </c>
      <c r="C4" s="50">
        <v>43857</v>
      </c>
      <c r="D4" s="50">
        <v>43858</v>
      </c>
      <c r="E4" s="50">
        <v>43859</v>
      </c>
      <c r="F4" s="50">
        <v>43860</v>
      </c>
      <c r="G4" s="50">
        <v>43861</v>
      </c>
      <c r="H4" s="51">
        <v>43862</v>
      </c>
    </row>
    <row r="5" spans="2:9" s="10" customFormat="1" ht="56.1" customHeight="1" x14ac:dyDescent="0.3">
      <c r="B5" s="9"/>
      <c r="C5" s="9"/>
      <c r="D5" s="9"/>
      <c r="E5" s="9"/>
      <c r="F5" s="9"/>
      <c r="G5" s="9"/>
      <c r="H5" s="9"/>
    </row>
    <row r="6" spans="2:9" s="4" customFormat="1" ht="24" customHeight="1" x14ac:dyDescent="0.3">
      <c r="B6" s="52">
        <f t="array" ref="B6:H6">DagarOchVeckor+DATE(Kalenderår,2,1)-WEEKDAY(DATE(Kalenderår,2,1),(StartdagVecka="måndag")+1)+8</f>
        <v>43863</v>
      </c>
      <c r="C6" s="52">
        <v>43864</v>
      </c>
      <c r="D6" s="52">
        <v>43865</v>
      </c>
      <c r="E6" s="52">
        <v>43866</v>
      </c>
      <c r="F6" s="52">
        <v>43867</v>
      </c>
      <c r="G6" s="52">
        <v>43868</v>
      </c>
      <c r="H6" s="52">
        <v>43869</v>
      </c>
    </row>
    <row r="7" spans="2:9" s="10" customFormat="1" ht="56.1" customHeight="1" x14ac:dyDescent="0.3">
      <c r="B7" s="11"/>
      <c r="C7" s="11"/>
      <c r="D7" s="11"/>
      <c r="E7" s="11"/>
      <c r="F7" s="11"/>
      <c r="G7" s="11"/>
      <c r="H7" s="11"/>
    </row>
    <row r="8" spans="2:9" s="4" customFormat="1" ht="24" customHeight="1" x14ac:dyDescent="0.3">
      <c r="B8" s="50">
        <f t="array" ref="B8:H8">DagarOchVeckor+DATE(Kalenderår,2,1)-WEEKDAY(DATE(Kalenderår,2,1),(StartdagVecka="måndag")+1)+15</f>
        <v>43870</v>
      </c>
      <c r="C8" s="50">
        <v>43871</v>
      </c>
      <c r="D8" s="50">
        <v>43872</v>
      </c>
      <c r="E8" s="50">
        <v>43873</v>
      </c>
      <c r="F8" s="50">
        <v>43874</v>
      </c>
      <c r="G8" s="50">
        <v>43875</v>
      </c>
      <c r="H8" s="50">
        <v>43876</v>
      </c>
    </row>
    <row r="9" spans="2:9" s="10" customFormat="1" ht="56.1" customHeight="1" x14ac:dyDescent="0.3">
      <c r="B9" s="9"/>
      <c r="C9" s="9"/>
      <c r="D9" s="9"/>
      <c r="E9" s="9"/>
      <c r="F9" s="9"/>
      <c r="G9" s="9"/>
      <c r="H9" s="9"/>
    </row>
    <row r="10" spans="2:9" s="4" customFormat="1" ht="24" customHeight="1" x14ac:dyDescent="0.3">
      <c r="B10" s="52">
        <f t="array" ref="B10:H10">DagarOchVeckor+DATE(Kalenderår,2,1)-WEEKDAY(DATE(Kalenderår,2,1),(StartdagVecka="måndag")+1)+22</f>
        <v>43877</v>
      </c>
      <c r="C10" s="52">
        <v>43878</v>
      </c>
      <c r="D10" s="52">
        <v>43879</v>
      </c>
      <c r="E10" s="52">
        <v>43880</v>
      </c>
      <c r="F10" s="52">
        <v>43881</v>
      </c>
      <c r="G10" s="52">
        <v>43882</v>
      </c>
      <c r="H10" s="52">
        <v>43883</v>
      </c>
    </row>
    <row r="11" spans="2:9" s="10" customFormat="1" ht="56.1" customHeight="1" x14ac:dyDescent="0.3">
      <c r="B11" s="11"/>
      <c r="C11" s="11"/>
      <c r="D11" s="11"/>
      <c r="E11" s="11"/>
      <c r="F11" s="11"/>
      <c r="G11" s="11"/>
      <c r="H11" s="11"/>
    </row>
    <row r="12" spans="2:9" s="4" customFormat="1" ht="24" customHeight="1" x14ac:dyDescent="0.3">
      <c r="B12" s="50">
        <f t="array" ref="B12:H12">DagarOchVeckor+DATE(Kalenderår,2,1)-WEEKDAY(DATE(Kalenderår,2,1),(StartdagVecka="måndag")+1)+29</f>
        <v>43884</v>
      </c>
      <c r="C12" s="50">
        <v>43885</v>
      </c>
      <c r="D12" s="50">
        <v>43886</v>
      </c>
      <c r="E12" s="50">
        <v>43887</v>
      </c>
      <c r="F12" s="50">
        <v>43888</v>
      </c>
      <c r="G12" s="50">
        <v>43889</v>
      </c>
      <c r="H12" s="50">
        <v>43890</v>
      </c>
    </row>
    <row r="13" spans="2:9" s="10" customFormat="1" ht="56.1" customHeight="1" x14ac:dyDescent="0.3">
      <c r="B13" s="9"/>
      <c r="C13" s="9"/>
      <c r="D13" s="9"/>
      <c r="E13" s="9"/>
      <c r="F13" s="9"/>
      <c r="G13" s="9"/>
      <c r="H13" s="9"/>
    </row>
    <row r="14" spans="2:9" s="4" customFormat="1" ht="24" customHeight="1" x14ac:dyDescent="0.3">
      <c r="B14" s="52">
        <f t="array" ref="B14:C14">DagarOchVeckor+DATE(Kalenderår,2,1)-WEEKDAY(DATE(Kalenderår,2,1),(StartdagVecka="måndag")+1)+36</f>
        <v>43891</v>
      </c>
      <c r="C14" s="52">
        <v>43892</v>
      </c>
      <c r="D14" s="30" t="s">
        <v>0</v>
      </c>
      <c r="E14" s="30"/>
      <c r="F14" s="30"/>
      <c r="G14" s="30"/>
      <c r="H14" s="31"/>
    </row>
    <row r="15" spans="2:9" s="10" customFormat="1" ht="56.1" customHeight="1" x14ac:dyDescent="0.3">
      <c r="B15" s="11"/>
      <c r="C15" s="11"/>
      <c r="D15" s="32"/>
      <c r="E15" s="32"/>
      <c r="F15" s="32"/>
      <c r="G15" s="32"/>
      <c r="H15" s="33"/>
    </row>
  </sheetData>
  <mergeCells count="3">
    <mergeCell ref="B2:D2"/>
    <mergeCell ref="D14:H14"/>
    <mergeCell ref="D15:H15"/>
  </mergeCells>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Automatiskt inställd veckodag." sqref="C3:H3" xr:uid="{00000000-0002-0000-0100-000000000000}"/>
    <dataValidation allowBlank="1" showInputMessage="1" showErrorMessage="1" prompt="Året i den här cellen uppdateras automatiskt baserat på året som anges i kalkylbladet för januari. Kalendern nedan har datum för föregående och efterföljande månad markerade med ett ljusare teckensnitt" sqref="B2:D2" xr:uid="{00000000-0002-0000-0100-000001000000}"/>
    <dataValidation allowBlank="1" showInputMessage="1" showErrorMessage="1" prompt="Den här raden innehåller namnen på veckodagar för kalendern. Den här cellen innehåller den första dagen i veckan. Ändra veckans första dag genom att ange en annan dag i cell L5 i kalkylbladet för januari." sqref="B3" xr:uid="{00000000-0002-0000-0100-000002000000}"/>
    <dataValidation allowBlank="1" showInputMessage="1" showErrorMessage="1" prompt="Månadskalender Februari" sqref="A1" xr:uid="{00000000-0002-0000-0100-000003000000}"/>
    <dataValidation allowBlank="1" showInputMessage="1" prompt="Ange månadsanteckningar i cellen nedan" sqref="D14:H14" xr:uid="{00000000-0002-0000-0100-000004000000}"/>
    <dataValidation allowBlank="1" showInputMessage="1" prompt="Ange månadsanteckningar i den här cellen" sqref="D15:H15" xr:uid="{00000000-0002-0000-0100-000005000000}"/>
    <dataValidation allowBlank="1" showInputMessage="1" showErrorMessage="1" prompt="Den här raden och raderna 7, 9, 11, 13 och 15 är celler för att ange dagliga anteckningar för kalenderdagen i cellen ovan." sqref="B5" xr:uid="{00000000-0002-0000-0100-000006000000}"/>
    <dataValidation allowBlank="1" showInputMessage="1" showErrorMessage="1" prompt="Den här raden och raderna 6, 8, 10, 12 och 14 innehåller kalenderdagarna för veckan. Om cellen inte innehåller siffran 1 är det en dag från föregående månad. Du kan skriva anteckningar i cell D15." sqref="B4" xr:uid="{00000000-0002-0000-0100-000007000000}"/>
  </dataValidations>
  <printOptions horizontalCentered="1"/>
  <pageMargins left="0.25" right="0.25" top="0.5" bottom="0.5" header="0.3" footer="0.3"/>
  <pageSetup paperSize="9" scale="81"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B1:I15"/>
  <sheetViews>
    <sheetView showGridLines="0" showRowColHeaders="0" zoomScaleNormal="10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35" t="str">
        <f>"Mars "&amp;Kalenderår</f>
        <v>Mars 2020</v>
      </c>
      <c r="C2" s="35"/>
      <c r="D2" s="35"/>
      <c r="E2" s="2"/>
      <c r="F2" s="2"/>
      <c r="G2" s="2"/>
      <c r="H2" s="3"/>
    </row>
    <row r="3" spans="2:9" s="8" customFormat="1" ht="24" customHeight="1" x14ac:dyDescent="0.3">
      <c r="B3" s="17" t="str">
        <f>StartdagVecka</f>
        <v>söndag</v>
      </c>
      <c r="C3" s="18" t="str">
        <f t="shared" ref="C3:H3" si="0">TEXT(C4,"dddd")</f>
        <v>måndag</v>
      </c>
      <c r="D3" s="18" t="str">
        <f t="shared" si="0"/>
        <v>tisdag</v>
      </c>
      <c r="E3" s="18" t="str">
        <f t="shared" si="0"/>
        <v>onsdag</v>
      </c>
      <c r="F3" s="18" t="str">
        <f t="shared" si="0"/>
        <v>torsdag</v>
      </c>
      <c r="G3" s="18" t="str">
        <f t="shared" si="0"/>
        <v>fredag</v>
      </c>
      <c r="H3" s="19" t="str">
        <f t="shared" si="0"/>
        <v>lördag</v>
      </c>
    </row>
    <row r="4" spans="2:9" s="4" customFormat="1" ht="24" customHeight="1" x14ac:dyDescent="0.3">
      <c r="B4" s="57">
        <f t="array" ref="B4:H4">DagarOchVeckor+DATE(Kalenderår,3,1)-WEEKDAY(DATE(Kalenderår,3,1),(StartdagVecka="måndag")+1)+1</f>
        <v>43891</v>
      </c>
      <c r="C4" s="57">
        <v>43892</v>
      </c>
      <c r="D4" s="57">
        <v>43893</v>
      </c>
      <c r="E4" s="57">
        <v>43894</v>
      </c>
      <c r="F4" s="57">
        <v>43895</v>
      </c>
      <c r="G4" s="57">
        <v>43896</v>
      </c>
      <c r="H4" s="57">
        <v>43897</v>
      </c>
    </row>
    <row r="5" spans="2:9" s="10" customFormat="1" ht="56.1" customHeight="1" x14ac:dyDescent="0.3">
      <c r="B5" s="21"/>
      <c r="C5" s="21"/>
      <c r="D5" s="21"/>
      <c r="E5" s="21"/>
      <c r="F5" s="21"/>
      <c r="G5" s="21"/>
      <c r="H5" s="21"/>
    </row>
    <row r="6" spans="2:9" s="4" customFormat="1" ht="24" customHeight="1" x14ac:dyDescent="0.3">
      <c r="B6" s="58">
        <f t="array" ref="B6:H6">DagarOchVeckor+DATE(Kalenderår,3,1)-WEEKDAY(DATE(Kalenderår,3,1),(StartdagVecka="måndag")+1)+8</f>
        <v>43898</v>
      </c>
      <c r="C6" s="58">
        <v>43899</v>
      </c>
      <c r="D6" s="58">
        <v>43900</v>
      </c>
      <c r="E6" s="58">
        <v>43901</v>
      </c>
      <c r="F6" s="58">
        <v>43902</v>
      </c>
      <c r="G6" s="58">
        <v>43903</v>
      </c>
      <c r="H6" s="58">
        <v>43904</v>
      </c>
    </row>
    <row r="7" spans="2:9" s="10" customFormat="1" ht="56.1" customHeight="1" x14ac:dyDescent="0.3">
      <c r="B7" s="20"/>
      <c r="C7" s="20"/>
      <c r="D7" s="20"/>
      <c r="E7" s="20"/>
      <c r="F7" s="20"/>
      <c r="G7" s="20"/>
      <c r="H7" s="20"/>
    </row>
    <row r="8" spans="2:9" s="4" customFormat="1" ht="24" customHeight="1" x14ac:dyDescent="0.3">
      <c r="B8" s="57">
        <f t="array" ref="B8:H8">DagarOchVeckor+DATE(Kalenderår,3,1)-WEEKDAY(DATE(Kalenderår,3,1),(StartdagVecka="måndag")+1)+15</f>
        <v>43905</v>
      </c>
      <c r="C8" s="57">
        <v>43906</v>
      </c>
      <c r="D8" s="57">
        <v>43907</v>
      </c>
      <c r="E8" s="57">
        <v>43908</v>
      </c>
      <c r="F8" s="57">
        <v>43909</v>
      </c>
      <c r="G8" s="57">
        <v>43910</v>
      </c>
      <c r="H8" s="57">
        <v>43911</v>
      </c>
    </row>
    <row r="9" spans="2:9" s="10" customFormat="1" ht="56.1" customHeight="1" x14ac:dyDescent="0.3">
      <c r="B9" s="21"/>
      <c r="C9" s="21"/>
      <c r="D9" s="21"/>
      <c r="E9" s="21"/>
      <c r="F9" s="21"/>
      <c r="G9" s="21"/>
      <c r="H9" s="21"/>
    </row>
    <row r="10" spans="2:9" s="4" customFormat="1" ht="24" customHeight="1" x14ac:dyDescent="0.3">
      <c r="B10" s="58">
        <f t="array" ref="B10:H10">DagarOchVeckor+DATE(Kalenderår,3,1)-WEEKDAY(DATE(Kalenderår,3,1),(StartdagVecka="måndag")+1)+22</f>
        <v>43912</v>
      </c>
      <c r="C10" s="58">
        <v>43913</v>
      </c>
      <c r="D10" s="58">
        <v>43914</v>
      </c>
      <c r="E10" s="58">
        <v>43915</v>
      </c>
      <c r="F10" s="58">
        <v>43916</v>
      </c>
      <c r="G10" s="58">
        <v>43917</v>
      </c>
      <c r="H10" s="58">
        <v>43918</v>
      </c>
    </row>
    <row r="11" spans="2:9" s="10" customFormat="1" ht="56.1" customHeight="1" x14ac:dyDescent="0.3">
      <c r="B11" s="20"/>
      <c r="C11" s="20"/>
      <c r="D11" s="20"/>
      <c r="E11" s="20"/>
      <c r="F11" s="20"/>
      <c r="G11" s="20"/>
      <c r="H11" s="20"/>
    </row>
    <row r="12" spans="2:9" s="4" customFormat="1" ht="24" customHeight="1" x14ac:dyDescent="0.3">
      <c r="B12" s="57">
        <f t="array" ref="B12:H12">DagarOchVeckor+DATE(Kalenderår,3,1)-WEEKDAY(DATE(Kalenderår,3,1),(StartdagVecka="måndag")+1)+29</f>
        <v>43919</v>
      </c>
      <c r="C12" s="57">
        <v>43920</v>
      </c>
      <c r="D12" s="57">
        <v>43921</v>
      </c>
      <c r="E12" s="57">
        <v>43922</v>
      </c>
      <c r="F12" s="57">
        <v>43923</v>
      </c>
      <c r="G12" s="57">
        <v>43924</v>
      </c>
      <c r="H12" s="57">
        <v>43925</v>
      </c>
    </row>
    <row r="13" spans="2:9" s="10" customFormat="1" ht="56.1" customHeight="1" x14ac:dyDescent="0.3">
      <c r="B13" s="21"/>
      <c r="C13" s="21"/>
      <c r="D13" s="21"/>
      <c r="E13" s="21"/>
      <c r="F13" s="21"/>
      <c r="G13" s="21"/>
      <c r="H13" s="21"/>
    </row>
    <row r="14" spans="2:9" s="4" customFormat="1" ht="24" customHeight="1" x14ac:dyDescent="0.3">
      <c r="B14" s="58">
        <f t="array" ref="B14:C14">DagarOchVeckor+DATE(Kalenderår,3,1)-WEEKDAY(DATE(Kalenderår,3,1),(StartdagVecka="måndag")+1)+36</f>
        <v>43926</v>
      </c>
      <c r="C14" s="58">
        <v>43927</v>
      </c>
      <c r="D14" s="36" t="s">
        <v>0</v>
      </c>
      <c r="E14" s="36"/>
      <c r="F14" s="36"/>
      <c r="G14" s="36"/>
      <c r="H14" s="37"/>
    </row>
    <row r="15" spans="2:9" s="10" customFormat="1" ht="56.1" customHeight="1" x14ac:dyDescent="0.3">
      <c r="B15" s="20"/>
      <c r="C15" s="20"/>
      <c r="D15" s="38"/>
      <c r="E15" s="38"/>
      <c r="F15" s="38"/>
      <c r="G15" s="38"/>
      <c r="H15" s="39"/>
    </row>
  </sheetData>
  <mergeCells count="3">
    <mergeCell ref="B2:D2"/>
    <mergeCell ref="D14:H14"/>
    <mergeCell ref="D15:H15"/>
  </mergeCells>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Månadskalender Mars" sqref="A1" xr:uid="{00000000-0002-0000-0200-000000000000}"/>
    <dataValidation allowBlank="1" showInputMessage="1" showErrorMessage="1" prompt="Året i den här cellen uppdateras automatiskt baserat på året som anges i kalkylbladet för januari. Kalendern nedan har datum för föregående och efterföljande månad markerade med ett ljusare teckensnitt" sqref="B2:D2" xr:uid="{00000000-0002-0000-0200-000001000000}"/>
    <dataValidation allowBlank="1" showInputMessage="1" showErrorMessage="1" prompt="Automatiskt inställd veckodag." sqref="C3:H3" xr:uid="{00000000-0002-0000-0200-000002000000}"/>
    <dataValidation allowBlank="1" showInputMessage="1" showErrorMessage="1" prompt="Den här raden och raderna 6, 8, 10, 12 och 14 innehåller kalenderdagarna för veckan. Om cellen inte innehåller siffran 1 är det en dag från föregående månad. Du kan skriva anteckningar i cell D15." sqref="B4" xr:uid="{00000000-0002-0000-0200-000003000000}"/>
    <dataValidation allowBlank="1" showInputMessage="1" showErrorMessage="1" prompt="Den här raden och raderna 7, 9, 11, 13 och 15 är celler för att ange dagliga anteckningar för kalenderdagen i cellen ovan." sqref="B5" xr:uid="{00000000-0002-0000-0200-000004000000}"/>
    <dataValidation allowBlank="1" showInputMessage="1" prompt="Ange månadsanteckningar i den här cellen" sqref="D15:H15" xr:uid="{00000000-0002-0000-0200-000005000000}"/>
    <dataValidation allowBlank="1" showInputMessage="1" prompt="Ange månadsanteckningar i cellen nedan" sqref="D14:H14" xr:uid="{00000000-0002-0000-0200-000006000000}"/>
    <dataValidation allowBlank="1" showInputMessage="1" showErrorMessage="1" prompt="Den här raden innehåller namnen på veckodagar för kalendern. Den här cellen innehåller den första dagen i veckan. Ändra veckans första dag genom att ange en annan dag i cell L5 i kalkylbladet för januari." sqref="B3" xr:uid="{00000000-0002-0000-0200-000007000000}"/>
  </dataValidations>
  <printOptions horizontalCentered="1"/>
  <pageMargins left="0.25" right="0.25" top="0.5" bottom="0.5" header="0.3" footer="0.3"/>
  <pageSetup paperSize="9" scale="81"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B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35" t="str">
        <f>"April "&amp;Kalenderår</f>
        <v>April 2020</v>
      </c>
      <c r="C2" s="35"/>
      <c r="D2" s="35"/>
      <c r="E2" s="2"/>
      <c r="F2" s="2"/>
      <c r="G2" s="2"/>
      <c r="H2" s="3"/>
    </row>
    <row r="3" spans="2:9" s="8" customFormat="1" ht="24" customHeight="1" x14ac:dyDescent="0.3">
      <c r="B3" s="17" t="str">
        <f>StartdagVecka</f>
        <v>söndag</v>
      </c>
      <c r="C3" s="18" t="str">
        <f t="shared" ref="C3:H3" si="0">TEXT(C4,"dddd")</f>
        <v>måndag</v>
      </c>
      <c r="D3" s="18" t="str">
        <f t="shared" si="0"/>
        <v>tisdag</v>
      </c>
      <c r="E3" s="18" t="str">
        <f t="shared" si="0"/>
        <v>onsdag</v>
      </c>
      <c r="F3" s="18" t="str">
        <f t="shared" si="0"/>
        <v>torsdag</v>
      </c>
      <c r="G3" s="18" t="str">
        <f t="shared" si="0"/>
        <v>fredag</v>
      </c>
      <c r="H3" s="19" t="str">
        <f t="shared" si="0"/>
        <v>lördag</v>
      </c>
    </row>
    <row r="4" spans="2:9" s="4" customFormat="1" ht="24" customHeight="1" x14ac:dyDescent="0.3">
      <c r="B4" s="57">
        <f t="array" ref="B4:H4">DagarOchVeckor+DATE(Kalenderår,4,1)-WEEKDAY(DATE(Kalenderår,4,1),(StartdagVecka="måndag")+1)+1</f>
        <v>43919</v>
      </c>
      <c r="C4" s="57">
        <v>43920</v>
      </c>
      <c r="D4" s="57">
        <v>43921</v>
      </c>
      <c r="E4" s="57">
        <v>43922</v>
      </c>
      <c r="F4" s="57">
        <v>43923</v>
      </c>
      <c r="G4" s="57">
        <v>43924</v>
      </c>
      <c r="H4" s="57">
        <v>43925</v>
      </c>
    </row>
    <row r="5" spans="2:9" s="10" customFormat="1" ht="56.1" customHeight="1" x14ac:dyDescent="0.3">
      <c r="B5" s="21"/>
      <c r="C5" s="21"/>
      <c r="D5" s="21"/>
      <c r="E5" s="21"/>
      <c r="F5" s="21"/>
      <c r="G5" s="21"/>
      <c r="H5" s="21"/>
    </row>
    <row r="6" spans="2:9" s="4" customFormat="1" ht="24" customHeight="1" x14ac:dyDescent="0.3">
      <c r="B6" s="58">
        <f t="array" ref="B6:H6">DagarOchVeckor+DATE(Kalenderår,4,1)-WEEKDAY(DATE(Kalenderår,4,1),(StartdagVecka="måndag")+1)+8</f>
        <v>43926</v>
      </c>
      <c r="C6" s="58">
        <v>43927</v>
      </c>
      <c r="D6" s="58">
        <v>43928</v>
      </c>
      <c r="E6" s="58">
        <v>43929</v>
      </c>
      <c r="F6" s="58">
        <v>43930</v>
      </c>
      <c r="G6" s="58">
        <v>43931</v>
      </c>
      <c r="H6" s="58">
        <v>43932</v>
      </c>
    </row>
    <row r="7" spans="2:9" s="10" customFormat="1" ht="56.1" customHeight="1" x14ac:dyDescent="0.3">
      <c r="B7" s="20"/>
      <c r="C7" s="20"/>
      <c r="D7" s="20"/>
      <c r="E7" s="20"/>
      <c r="F7" s="20"/>
      <c r="G7" s="20"/>
      <c r="H7" s="20"/>
    </row>
    <row r="8" spans="2:9" s="4" customFormat="1" ht="24" customHeight="1" x14ac:dyDescent="0.3">
      <c r="B8" s="57">
        <f t="array" ref="B8:H8">DagarOchVeckor+DATE(Kalenderår,4,1)-WEEKDAY(DATE(Kalenderår,4,1),(StartdagVecka="måndag")+1)+15</f>
        <v>43933</v>
      </c>
      <c r="C8" s="57">
        <v>43934</v>
      </c>
      <c r="D8" s="57">
        <v>43935</v>
      </c>
      <c r="E8" s="57">
        <v>43936</v>
      </c>
      <c r="F8" s="57">
        <v>43937</v>
      </c>
      <c r="G8" s="57">
        <v>43938</v>
      </c>
      <c r="H8" s="57">
        <v>43939</v>
      </c>
    </row>
    <row r="9" spans="2:9" s="10" customFormat="1" ht="56.1" customHeight="1" x14ac:dyDescent="0.3">
      <c r="B9" s="21"/>
      <c r="C9" s="21"/>
      <c r="D9" s="21"/>
      <c r="E9" s="21"/>
      <c r="F9" s="21"/>
      <c r="G9" s="21"/>
      <c r="H9" s="21"/>
    </row>
    <row r="10" spans="2:9" s="4" customFormat="1" ht="24" customHeight="1" x14ac:dyDescent="0.3">
      <c r="B10" s="58">
        <f t="array" ref="B10:H10">DagarOchVeckor+DATE(Kalenderår,4,1)-WEEKDAY(DATE(Kalenderår,4,1),(StartdagVecka="måndag")+1)+22</f>
        <v>43940</v>
      </c>
      <c r="C10" s="58">
        <v>43941</v>
      </c>
      <c r="D10" s="58">
        <v>43942</v>
      </c>
      <c r="E10" s="58">
        <v>43943</v>
      </c>
      <c r="F10" s="58">
        <v>43944</v>
      </c>
      <c r="G10" s="58">
        <v>43945</v>
      </c>
      <c r="H10" s="58">
        <v>43946</v>
      </c>
    </row>
    <row r="11" spans="2:9" s="10" customFormat="1" ht="56.1" customHeight="1" x14ac:dyDescent="0.3">
      <c r="B11" s="20"/>
      <c r="C11" s="20"/>
      <c r="D11" s="20"/>
      <c r="E11" s="20"/>
      <c r="F11" s="20"/>
      <c r="G11" s="20"/>
      <c r="H11" s="20"/>
    </row>
    <row r="12" spans="2:9" s="4" customFormat="1" ht="24" customHeight="1" x14ac:dyDescent="0.3">
      <c r="B12" s="57">
        <f t="array" ref="B12:H12">DagarOchVeckor+DATE(Kalenderår,4,1)-WEEKDAY(DATE(Kalenderår,4,1),(StartdagVecka="måndag")+1)+29</f>
        <v>43947</v>
      </c>
      <c r="C12" s="57">
        <v>43948</v>
      </c>
      <c r="D12" s="57">
        <v>43949</v>
      </c>
      <c r="E12" s="57">
        <v>43950</v>
      </c>
      <c r="F12" s="57">
        <v>43951</v>
      </c>
      <c r="G12" s="57">
        <v>43952</v>
      </c>
      <c r="H12" s="57">
        <v>43953</v>
      </c>
    </row>
    <row r="13" spans="2:9" s="10" customFormat="1" ht="56.1" customHeight="1" x14ac:dyDescent="0.3">
      <c r="B13" s="21"/>
      <c r="C13" s="21"/>
      <c r="D13" s="21"/>
      <c r="E13" s="21"/>
      <c r="F13" s="21"/>
      <c r="G13" s="21"/>
      <c r="H13" s="21"/>
    </row>
    <row r="14" spans="2:9" s="4" customFormat="1" ht="24" customHeight="1" x14ac:dyDescent="0.3">
      <c r="B14" s="58">
        <f t="array" ref="B14:C14">DagarOchVeckor+DATE(Kalenderår,4,1)-WEEKDAY(DATE(Kalenderår,4,1),(StartdagVecka="måndag")+1)+36</f>
        <v>43954</v>
      </c>
      <c r="C14" s="58">
        <v>43955</v>
      </c>
      <c r="D14" s="36" t="s">
        <v>0</v>
      </c>
      <c r="E14" s="36"/>
      <c r="F14" s="36"/>
      <c r="G14" s="36"/>
      <c r="H14" s="37"/>
    </row>
    <row r="15" spans="2:9" s="10" customFormat="1" ht="56.1" customHeight="1" x14ac:dyDescent="0.3">
      <c r="B15" s="20"/>
      <c r="C15" s="20"/>
      <c r="D15" s="38"/>
      <c r="E15" s="38"/>
      <c r="F15" s="38"/>
      <c r="G15" s="38"/>
      <c r="H15" s="39"/>
    </row>
  </sheetData>
  <mergeCells count="3">
    <mergeCell ref="B2:D2"/>
    <mergeCell ref="D14:H14"/>
    <mergeCell ref="D15:H15"/>
  </mergeCells>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Automatiskt inställd veckodag." sqref="C3:H3" xr:uid="{00000000-0002-0000-0300-000000000000}"/>
    <dataValidation allowBlank="1" showInputMessage="1" showErrorMessage="1" prompt="Året i den här cellen uppdateras automatiskt baserat på året som anges i kalkylbladet för januari. Kalendern nedan har datum för föregående och efterföljande månad markerade med ett ljusare teckensnitt" sqref="B2:D2" xr:uid="{00000000-0002-0000-0300-000001000000}"/>
    <dataValidation allowBlank="1" showInputMessage="1" showErrorMessage="1" prompt="Månadskalender April" sqref="A1" xr:uid="{00000000-0002-0000-0300-000002000000}"/>
    <dataValidation allowBlank="1" showInputMessage="1" showErrorMessage="1" prompt="Den här raden innehåller namnen på veckodagar för kalendern. Den här cellen innehåller den första dagen i veckan. Ändra veckans första dag genom att ange en annan dag i cell L5 i kalkylbladet för januari." sqref="B3" xr:uid="{00000000-0002-0000-0300-000003000000}"/>
    <dataValidation allowBlank="1" showInputMessage="1" prompt="Ange månadsanteckningar i cellen nedan" sqref="D14:H14" xr:uid="{00000000-0002-0000-0300-000004000000}"/>
    <dataValidation allowBlank="1" showInputMessage="1" prompt="Ange månadsanteckningar i den här cellen" sqref="D15:H15" xr:uid="{00000000-0002-0000-0300-000005000000}"/>
    <dataValidation allowBlank="1" showInputMessage="1" showErrorMessage="1" prompt="Den här raden och raderna 7, 9, 11, 13 och 15 är celler för att ange dagliga anteckningar för kalenderdagen i cellen ovan." sqref="B5" xr:uid="{00000000-0002-0000-0300-000006000000}"/>
    <dataValidation allowBlank="1" showInputMessage="1" showErrorMessage="1" prompt="Den här raden och raderna 6, 8, 10, 12 och 14 innehåller kalenderdagarna för veckan. Om cellen inte innehåller siffran 1 är det en dag från föregående månad. Du kan skriva anteckningar i cell D15." sqref="B4" xr:uid="{00000000-0002-0000-0300-000007000000}"/>
  </dataValidations>
  <printOptions horizontalCentered="1"/>
  <pageMargins left="0.25" right="0.25" top="0.5" bottom="0.5" header="0.3" footer="0.3"/>
  <pageSetup paperSize="9" scale="81"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B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35" t="str">
        <f>"Maj "&amp;Kalenderår</f>
        <v>Maj 2020</v>
      </c>
      <c r="C2" s="35"/>
      <c r="D2" s="35"/>
      <c r="E2" s="2"/>
      <c r="F2" s="2"/>
      <c r="G2" s="2"/>
      <c r="H2" s="3"/>
    </row>
    <row r="3" spans="2:9" s="8" customFormat="1" ht="24" customHeight="1" x14ac:dyDescent="0.3">
      <c r="B3" s="17" t="str">
        <f>StartdagVecka</f>
        <v>söndag</v>
      </c>
      <c r="C3" s="18" t="str">
        <f t="shared" ref="C3:H3" si="0">TEXT(C4,"dddd")</f>
        <v>måndag</v>
      </c>
      <c r="D3" s="18" t="str">
        <f t="shared" si="0"/>
        <v>tisdag</v>
      </c>
      <c r="E3" s="18" t="str">
        <f t="shared" si="0"/>
        <v>onsdag</v>
      </c>
      <c r="F3" s="18" t="str">
        <f t="shared" si="0"/>
        <v>torsdag</v>
      </c>
      <c r="G3" s="18" t="str">
        <f t="shared" si="0"/>
        <v>fredag</v>
      </c>
      <c r="H3" s="19" t="str">
        <f t="shared" si="0"/>
        <v>lördag</v>
      </c>
    </row>
    <row r="4" spans="2:9" s="4" customFormat="1" ht="24" customHeight="1" x14ac:dyDescent="0.3">
      <c r="B4" s="57">
        <f t="array" ref="B4:H4">DagarOchVeckor+DATE(Kalenderår,5,1)-WEEKDAY(DATE(Kalenderår,5,1),(StartdagVecka="måndag")+1)+1</f>
        <v>43947</v>
      </c>
      <c r="C4" s="57">
        <v>43948</v>
      </c>
      <c r="D4" s="57">
        <v>43949</v>
      </c>
      <c r="E4" s="57">
        <v>43950</v>
      </c>
      <c r="F4" s="57">
        <v>43951</v>
      </c>
      <c r="G4" s="57">
        <v>43952</v>
      </c>
      <c r="H4" s="57">
        <v>43953</v>
      </c>
    </row>
    <row r="5" spans="2:9" s="10" customFormat="1" ht="56.1" customHeight="1" x14ac:dyDescent="0.3">
      <c r="B5" s="21"/>
      <c r="C5" s="21"/>
      <c r="D5" s="21"/>
      <c r="E5" s="21"/>
      <c r="F5" s="21"/>
      <c r="G5" s="21"/>
      <c r="H5" s="21"/>
    </row>
    <row r="6" spans="2:9" s="4" customFormat="1" ht="24" customHeight="1" x14ac:dyDescent="0.3">
      <c r="B6" s="58">
        <f t="array" ref="B6:H6">DagarOchVeckor+DATE(Kalenderår,5,1)-WEEKDAY(DATE(Kalenderår,5,1),(StartdagVecka="måndag")+1)+8</f>
        <v>43954</v>
      </c>
      <c r="C6" s="58">
        <v>43955</v>
      </c>
      <c r="D6" s="58">
        <v>43956</v>
      </c>
      <c r="E6" s="58">
        <v>43957</v>
      </c>
      <c r="F6" s="58">
        <v>43958</v>
      </c>
      <c r="G6" s="58">
        <v>43959</v>
      </c>
      <c r="H6" s="58">
        <v>43960</v>
      </c>
    </row>
    <row r="7" spans="2:9" s="10" customFormat="1" ht="56.1" customHeight="1" x14ac:dyDescent="0.3">
      <c r="B7" s="20"/>
      <c r="C7" s="20"/>
      <c r="D7" s="20"/>
      <c r="E7" s="20"/>
      <c r="F7" s="20"/>
      <c r="G7" s="20"/>
      <c r="H7" s="20"/>
    </row>
    <row r="8" spans="2:9" s="4" customFormat="1" ht="24" customHeight="1" x14ac:dyDescent="0.3">
      <c r="B8" s="57">
        <f t="array" ref="B8:H8">DagarOchVeckor+DATE(Kalenderår,5,1)-WEEKDAY(DATE(Kalenderår,5,1),(StartdagVecka="måndag")+1)+15</f>
        <v>43961</v>
      </c>
      <c r="C8" s="57">
        <v>43962</v>
      </c>
      <c r="D8" s="57">
        <v>43963</v>
      </c>
      <c r="E8" s="57">
        <v>43964</v>
      </c>
      <c r="F8" s="57">
        <v>43965</v>
      </c>
      <c r="G8" s="57">
        <v>43966</v>
      </c>
      <c r="H8" s="57">
        <v>43967</v>
      </c>
    </row>
    <row r="9" spans="2:9" s="10" customFormat="1" ht="56.1" customHeight="1" x14ac:dyDescent="0.3">
      <c r="B9" s="21"/>
      <c r="C9" s="21"/>
      <c r="D9" s="21"/>
      <c r="E9" s="21"/>
      <c r="F9" s="21"/>
      <c r="G9" s="21"/>
      <c r="H9" s="21"/>
    </row>
    <row r="10" spans="2:9" s="4" customFormat="1" ht="24" customHeight="1" x14ac:dyDescent="0.3">
      <c r="B10" s="58">
        <f t="array" ref="B10:H10">DagarOchVeckor+DATE(Kalenderår,5,1)-WEEKDAY(DATE(Kalenderår,5,1),(StartdagVecka="måndag")+1)+22</f>
        <v>43968</v>
      </c>
      <c r="C10" s="58">
        <v>43969</v>
      </c>
      <c r="D10" s="58">
        <v>43970</v>
      </c>
      <c r="E10" s="58">
        <v>43971</v>
      </c>
      <c r="F10" s="58">
        <v>43972</v>
      </c>
      <c r="G10" s="58">
        <v>43973</v>
      </c>
      <c r="H10" s="58">
        <v>43974</v>
      </c>
    </row>
    <row r="11" spans="2:9" s="10" customFormat="1" ht="56.1" customHeight="1" x14ac:dyDescent="0.3">
      <c r="B11" s="20"/>
      <c r="C11" s="20"/>
      <c r="D11" s="20"/>
      <c r="E11" s="20"/>
      <c r="F11" s="20"/>
      <c r="G11" s="20"/>
      <c r="H11" s="20"/>
    </row>
    <row r="12" spans="2:9" s="4" customFormat="1" ht="24" customHeight="1" x14ac:dyDescent="0.3">
      <c r="B12" s="57">
        <f t="array" ref="B12:H12">DagarOchVeckor+DATE(Kalenderår,5,1)-WEEKDAY(DATE(Kalenderår,5,1),(StartdagVecka="måndag")+1)+29</f>
        <v>43975</v>
      </c>
      <c r="C12" s="57">
        <v>43976</v>
      </c>
      <c r="D12" s="57">
        <v>43977</v>
      </c>
      <c r="E12" s="57">
        <v>43978</v>
      </c>
      <c r="F12" s="57">
        <v>43979</v>
      </c>
      <c r="G12" s="57">
        <v>43980</v>
      </c>
      <c r="H12" s="57">
        <v>43981</v>
      </c>
    </row>
    <row r="13" spans="2:9" s="10" customFormat="1" ht="56.1" customHeight="1" x14ac:dyDescent="0.3">
      <c r="B13" s="21"/>
      <c r="C13" s="21"/>
      <c r="D13" s="21"/>
      <c r="E13" s="21"/>
      <c r="F13" s="21"/>
      <c r="G13" s="21"/>
      <c r="H13" s="21"/>
    </row>
    <row r="14" spans="2:9" s="4" customFormat="1" ht="24" customHeight="1" x14ac:dyDescent="0.3">
      <c r="B14" s="58">
        <f t="array" ref="B14:C14">DagarOchVeckor+DATE(Kalenderår,5,1)-WEEKDAY(DATE(Kalenderår,5,1),(StartdagVecka="måndag")+1)+36</f>
        <v>43982</v>
      </c>
      <c r="C14" s="58">
        <v>43983</v>
      </c>
      <c r="D14" s="36" t="s">
        <v>0</v>
      </c>
      <c r="E14" s="36"/>
      <c r="F14" s="36"/>
      <c r="G14" s="36"/>
      <c r="H14" s="37"/>
    </row>
    <row r="15" spans="2:9" s="10" customFormat="1" ht="56.1" customHeight="1" x14ac:dyDescent="0.3">
      <c r="B15" s="20"/>
      <c r="C15" s="20"/>
      <c r="D15" s="38"/>
      <c r="E15" s="38"/>
      <c r="F15" s="38"/>
      <c r="G15" s="38"/>
      <c r="H15" s="39"/>
    </row>
  </sheetData>
  <mergeCells count="3">
    <mergeCell ref="B2:D2"/>
    <mergeCell ref="D14:H14"/>
    <mergeCell ref="D15:H15"/>
  </mergeCells>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Automatiskt inställd veckodag." sqref="C3:H3" xr:uid="{00000000-0002-0000-0400-000000000000}"/>
    <dataValidation allowBlank="1" showInputMessage="1" showErrorMessage="1" prompt="Året i den här cellen uppdateras automatiskt baserat på året som anges i kalkylbladet för januari. Kalendern nedan har datum för föregående och efterföljande månad markerade med ett ljusare teckensnitt" sqref="B2:D2" xr:uid="{00000000-0002-0000-0400-000001000000}"/>
    <dataValidation allowBlank="1" showInputMessage="1" showErrorMessage="1" prompt="Månadskalender Maj" sqref="A1" xr:uid="{00000000-0002-0000-0400-000002000000}"/>
    <dataValidation allowBlank="1" showInputMessage="1" showErrorMessage="1" prompt="Den här raden och raderna 6, 8, 10, 12 och 14 innehåller kalenderdagarna för veckan. Om cellen inte innehåller siffran 1 är det en dag från föregående månad. Du kan skriva anteckningar i cell D15." sqref="B4" xr:uid="{00000000-0002-0000-0400-000003000000}"/>
    <dataValidation allowBlank="1" showInputMessage="1" showErrorMessage="1" prompt="Den här raden och raderna 7, 9, 11, 13 och 15 är celler för att ange dagliga anteckningar för kalenderdagen i cellen ovan." sqref="B5" xr:uid="{00000000-0002-0000-0400-000004000000}"/>
    <dataValidation allowBlank="1" showInputMessage="1" prompt="Ange månadsanteckningar i den här cellen" sqref="D15:H15" xr:uid="{00000000-0002-0000-0400-000005000000}"/>
    <dataValidation allowBlank="1" showInputMessage="1" prompt="Ange månadsanteckningar i cellen nedan" sqref="D14:H14" xr:uid="{00000000-0002-0000-0400-000006000000}"/>
    <dataValidation allowBlank="1" showInputMessage="1" showErrorMessage="1" prompt="Den här raden innehåller namnen på veckodagar för kalendern. Den här cellen innehåller den första dagen i veckan. Ändra veckans första dag genom att ange en annan dag i cell L5 i kalkylbladet för januari." sqref="B3" xr:uid="{00000000-0002-0000-0400-000007000000}"/>
  </dataValidations>
  <printOptions horizontalCentered="1"/>
  <pageMargins left="0.25" right="0.25" top="0.5" bottom="0.5" header="0.3" footer="0.3"/>
  <pageSetup paperSize="9" scale="81"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B1:I15"/>
  <sheetViews>
    <sheetView showGridLines="0" showRowColHeaders="0" zoomScaleNormal="10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0" t="str">
        <f>"Juni "&amp;Kalenderår</f>
        <v>Juni 2020</v>
      </c>
      <c r="C2" s="40"/>
      <c r="D2" s="40"/>
      <c r="E2" s="2"/>
      <c r="F2" s="2"/>
      <c r="G2" s="2"/>
      <c r="H2" s="3"/>
    </row>
    <row r="3" spans="2:9" s="8" customFormat="1" ht="24" customHeight="1" x14ac:dyDescent="0.3">
      <c r="B3" s="22" t="str">
        <f>StartdagVecka</f>
        <v>söndag</v>
      </c>
      <c r="C3" s="23" t="str">
        <f t="shared" ref="C3:H3" si="0">TEXT(C4,"dddd")</f>
        <v>måndag</v>
      </c>
      <c r="D3" s="23" t="str">
        <f t="shared" si="0"/>
        <v>tisdag</v>
      </c>
      <c r="E3" s="23" t="str">
        <f t="shared" si="0"/>
        <v>onsdag</v>
      </c>
      <c r="F3" s="23" t="str">
        <f t="shared" si="0"/>
        <v>torsdag</v>
      </c>
      <c r="G3" s="23" t="str">
        <f t="shared" si="0"/>
        <v>fredag</v>
      </c>
      <c r="H3" s="24" t="str">
        <f t="shared" si="0"/>
        <v>lördag</v>
      </c>
    </row>
    <row r="4" spans="2:9" s="4" customFormat="1" ht="24" customHeight="1" x14ac:dyDescent="0.3">
      <c r="B4" s="55">
        <f t="array" ref="B4:H4">DagarOchVeckor+DATE(Kalenderår,6,1)-WEEKDAY(DATE(Kalenderår,6,1),(StartdagVecka="måndag")+1)+1</f>
        <v>43982</v>
      </c>
      <c r="C4" s="55">
        <v>43983</v>
      </c>
      <c r="D4" s="55">
        <v>43984</v>
      </c>
      <c r="E4" s="55">
        <v>43985</v>
      </c>
      <c r="F4" s="55">
        <v>43986</v>
      </c>
      <c r="G4" s="55">
        <v>43987</v>
      </c>
      <c r="H4" s="55">
        <v>43988</v>
      </c>
    </row>
    <row r="5" spans="2:9" s="10" customFormat="1" ht="56.1" customHeight="1" x14ac:dyDescent="0.3">
      <c r="B5" s="26"/>
      <c r="C5" s="26"/>
      <c r="D5" s="26"/>
      <c r="E5" s="26"/>
      <c r="F5" s="26"/>
      <c r="G5" s="26"/>
      <c r="H5" s="26"/>
    </row>
    <row r="6" spans="2:9" s="4" customFormat="1" ht="24" customHeight="1" x14ac:dyDescent="0.3">
      <c r="B6" s="56">
        <f t="array" ref="B6:H6">DagarOchVeckor+DATE(Kalenderår,6,1)-WEEKDAY(DATE(Kalenderår,6,1),(StartdagVecka="måndag")+1)+8</f>
        <v>43989</v>
      </c>
      <c r="C6" s="56">
        <v>43990</v>
      </c>
      <c r="D6" s="56">
        <v>43991</v>
      </c>
      <c r="E6" s="56">
        <v>43992</v>
      </c>
      <c r="F6" s="56">
        <v>43993</v>
      </c>
      <c r="G6" s="56">
        <v>43994</v>
      </c>
      <c r="H6" s="56">
        <v>43995</v>
      </c>
    </row>
    <row r="7" spans="2:9" s="10" customFormat="1" ht="56.1" customHeight="1" x14ac:dyDescent="0.3">
      <c r="B7" s="25"/>
      <c r="C7" s="25"/>
      <c r="D7" s="25"/>
      <c r="E7" s="25"/>
      <c r="F7" s="25"/>
      <c r="G7" s="25"/>
      <c r="H7" s="25"/>
    </row>
    <row r="8" spans="2:9" s="4" customFormat="1" ht="24" customHeight="1" x14ac:dyDescent="0.3">
      <c r="B8" s="55">
        <f t="array" ref="B8:H8">DagarOchVeckor+DATE(Kalenderår,6,1)-WEEKDAY(DATE(Kalenderår,6,1),(StartdagVecka="måndag")+1)+15</f>
        <v>43996</v>
      </c>
      <c r="C8" s="55">
        <v>43997</v>
      </c>
      <c r="D8" s="55">
        <v>43998</v>
      </c>
      <c r="E8" s="55">
        <v>43999</v>
      </c>
      <c r="F8" s="55">
        <v>44000</v>
      </c>
      <c r="G8" s="55">
        <v>44001</v>
      </c>
      <c r="H8" s="55">
        <v>44002</v>
      </c>
    </row>
    <row r="9" spans="2:9" s="10" customFormat="1" ht="56.1" customHeight="1" x14ac:dyDescent="0.3">
      <c r="B9" s="26"/>
      <c r="C9" s="26"/>
      <c r="D9" s="26"/>
      <c r="E9" s="26"/>
      <c r="F9" s="26"/>
      <c r="G9" s="26"/>
      <c r="H9" s="26"/>
    </row>
    <row r="10" spans="2:9" s="4" customFormat="1" ht="24" customHeight="1" x14ac:dyDescent="0.3">
      <c r="B10" s="56">
        <f t="array" ref="B10:H10">DagarOchVeckor+DATE(Kalenderår,6,1)-WEEKDAY(DATE(Kalenderår,6,1),(StartdagVecka="måndag")+1)+22</f>
        <v>44003</v>
      </c>
      <c r="C10" s="56">
        <v>44004</v>
      </c>
      <c r="D10" s="56">
        <v>44005</v>
      </c>
      <c r="E10" s="56">
        <v>44006</v>
      </c>
      <c r="F10" s="56">
        <v>44007</v>
      </c>
      <c r="G10" s="56">
        <v>44008</v>
      </c>
      <c r="H10" s="56">
        <v>44009</v>
      </c>
    </row>
    <row r="11" spans="2:9" s="10" customFormat="1" ht="56.1" customHeight="1" x14ac:dyDescent="0.3">
      <c r="B11" s="25"/>
      <c r="C11" s="25"/>
      <c r="D11" s="25"/>
      <c r="E11" s="25"/>
      <c r="F11" s="25"/>
      <c r="G11" s="25"/>
      <c r="H11" s="25"/>
    </row>
    <row r="12" spans="2:9" s="4" customFormat="1" ht="24" customHeight="1" x14ac:dyDescent="0.3">
      <c r="B12" s="55">
        <f t="array" ref="B12:H12">DagarOchVeckor+DATE(Kalenderår,6,1)-WEEKDAY(DATE(Kalenderår,6,1),(StartdagVecka="måndag")+1)+29</f>
        <v>44010</v>
      </c>
      <c r="C12" s="55">
        <v>44011</v>
      </c>
      <c r="D12" s="55">
        <v>44012</v>
      </c>
      <c r="E12" s="55">
        <v>44013</v>
      </c>
      <c r="F12" s="55">
        <v>44014</v>
      </c>
      <c r="G12" s="55">
        <v>44015</v>
      </c>
      <c r="H12" s="55">
        <v>44016</v>
      </c>
    </row>
    <row r="13" spans="2:9" s="10" customFormat="1" ht="56.1" customHeight="1" x14ac:dyDescent="0.3">
      <c r="B13" s="26"/>
      <c r="C13" s="26"/>
      <c r="D13" s="26"/>
      <c r="E13" s="26"/>
      <c r="F13" s="26"/>
      <c r="G13" s="26"/>
      <c r="H13" s="26"/>
    </row>
    <row r="14" spans="2:9" s="4" customFormat="1" ht="24" customHeight="1" x14ac:dyDescent="0.3">
      <c r="B14" s="56">
        <f t="array" ref="B14:C14">DagarOchVeckor+DATE(Kalenderår,6,1)-WEEKDAY(DATE(Kalenderår,6,1),(StartdagVecka="måndag")+1)+36</f>
        <v>44017</v>
      </c>
      <c r="C14" s="56">
        <v>44018</v>
      </c>
      <c r="D14" s="41" t="s">
        <v>0</v>
      </c>
      <c r="E14" s="41"/>
      <c r="F14" s="41"/>
      <c r="G14" s="41"/>
      <c r="H14" s="42"/>
    </row>
    <row r="15" spans="2:9" s="10" customFormat="1" ht="56.1" customHeight="1" x14ac:dyDescent="0.3">
      <c r="B15" s="25"/>
      <c r="C15" s="25"/>
      <c r="D15" s="43"/>
      <c r="E15" s="43"/>
      <c r="F15" s="43"/>
      <c r="G15" s="43"/>
      <c r="H15" s="44"/>
    </row>
  </sheetData>
  <mergeCells count="3">
    <mergeCell ref="B2:D2"/>
    <mergeCell ref="D14:H14"/>
    <mergeCell ref="D15:H15"/>
  </mergeCells>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Automatiskt inställd veckodag." sqref="C3:H3" xr:uid="{00000000-0002-0000-0500-000000000000}"/>
    <dataValidation allowBlank="1" showInputMessage="1" showErrorMessage="1" prompt="Månadskalender Juni" sqref="A1" xr:uid="{00000000-0002-0000-0500-000001000000}"/>
    <dataValidation allowBlank="1" showInputMessage="1" showErrorMessage="1" prompt="Året i den här cellen uppdateras automatiskt baserat på året som anges i kalkylbladet för januari. Kalendern nedan har datum för föregående och efterföljande månad markerade med ett ljusare teckensnitt" sqref="B2:D2" xr:uid="{00000000-0002-0000-0500-000002000000}"/>
    <dataValidation allowBlank="1" showInputMessage="1" showErrorMessage="1" prompt="Den här raden innehåller namnen på veckodagar för kalendern. Den här cellen innehåller den första dagen i veckan. Ändra veckans första dag genom att ange en annan dag i cell L5 i kalkylbladet för januari." sqref="B3" xr:uid="{00000000-0002-0000-0500-000003000000}"/>
    <dataValidation allowBlank="1" showInputMessage="1" prompt="Ange månadsanteckningar i cellen nedan" sqref="D14:H14" xr:uid="{00000000-0002-0000-0500-000004000000}"/>
    <dataValidation allowBlank="1" showInputMessage="1" prompt="Ange månadsanteckningar i den här cellen" sqref="D15:H15" xr:uid="{00000000-0002-0000-0500-000005000000}"/>
    <dataValidation allowBlank="1" showInputMessage="1" showErrorMessage="1" prompt="Den här raden och raderna 7, 9, 11, 13 och 15 är celler för att ange dagliga anteckningar för kalenderdagen i cellen ovan." sqref="B5" xr:uid="{00000000-0002-0000-0500-000006000000}"/>
    <dataValidation allowBlank="1" showInputMessage="1" showErrorMessage="1" prompt="Den här raden och raderna 6, 8, 10, 12 och 14 innehåller kalenderdagarna för veckan. Om cellen inte innehåller siffran 1 är det en dag från föregående månad. Du kan skriva anteckningar i cell D15." sqref="B4" xr:uid="{00000000-0002-0000-0500-000007000000}"/>
  </dataValidations>
  <printOptions horizontalCentered="1"/>
  <pageMargins left="0.25" right="0.25" top="0.5" bottom="0.5" header="0.3" footer="0.3"/>
  <pageSetup paperSize="9" scale="81"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B1:I15"/>
  <sheetViews>
    <sheetView showGridLines="0" showRowColHeaders="0" zoomScaleNormal="10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0" t="str">
        <f>"Juli "&amp;Kalenderår</f>
        <v>Juli 2020</v>
      </c>
      <c r="C2" s="40"/>
      <c r="D2" s="40"/>
      <c r="E2" s="2"/>
      <c r="F2" s="2"/>
      <c r="G2" s="2"/>
      <c r="H2" s="3"/>
    </row>
    <row r="3" spans="2:9" s="8" customFormat="1" ht="24" customHeight="1" x14ac:dyDescent="0.3">
      <c r="B3" s="22" t="str">
        <f>StartdagVecka</f>
        <v>söndag</v>
      </c>
      <c r="C3" s="23" t="str">
        <f t="shared" ref="C3:H3" si="0">TEXT(C4,"dddd")</f>
        <v>måndag</v>
      </c>
      <c r="D3" s="23" t="str">
        <f t="shared" si="0"/>
        <v>tisdag</v>
      </c>
      <c r="E3" s="23" t="str">
        <f t="shared" si="0"/>
        <v>onsdag</v>
      </c>
      <c r="F3" s="23" t="str">
        <f t="shared" si="0"/>
        <v>torsdag</v>
      </c>
      <c r="G3" s="23" t="str">
        <f t="shared" si="0"/>
        <v>fredag</v>
      </c>
      <c r="H3" s="24" t="str">
        <f t="shared" si="0"/>
        <v>lördag</v>
      </c>
    </row>
    <row r="4" spans="2:9" s="4" customFormat="1" ht="24" customHeight="1" x14ac:dyDescent="0.3">
      <c r="B4" s="55">
        <f t="array" ref="B4:H4">DagarOchVeckor+DATE(Kalenderår,7,1)-WEEKDAY(DATE(Kalenderår,7,1),(StartdagVecka="måndag")+1)+1</f>
        <v>44010</v>
      </c>
      <c r="C4" s="55">
        <v>44011</v>
      </c>
      <c r="D4" s="55">
        <v>44012</v>
      </c>
      <c r="E4" s="55">
        <v>44013</v>
      </c>
      <c r="F4" s="55">
        <v>44014</v>
      </c>
      <c r="G4" s="55">
        <v>44015</v>
      </c>
      <c r="H4" s="55">
        <v>44016</v>
      </c>
    </row>
    <row r="5" spans="2:9" s="10" customFormat="1" ht="56.1" customHeight="1" x14ac:dyDescent="0.3">
      <c r="B5" s="26"/>
      <c r="C5" s="26"/>
      <c r="D5" s="26"/>
      <c r="E5" s="26"/>
      <c r="F5" s="26"/>
      <c r="G5" s="26"/>
      <c r="H5" s="26"/>
    </row>
    <row r="6" spans="2:9" s="4" customFormat="1" ht="24" customHeight="1" x14ac:dyDescent="0.3">
      <c r="B6" s="56">
        <f t="array" ref="B6:H6">DagarOchVeckor+DATE(Kalenderår,7,1)-WEEKDAY(DATE(Kalenderår,7,1),(StartdagVecka="måndag")+1)+8</f>
        <v>44017</v>
      </c>
      <c r="C6" s="56">
        <v>44018</v>
      </c>
      <c r="D6" s="56">
        <v>44019</v>
      </c>
      <c r="E6" s="56">
        <v>44020</v>
      </c>
      <c r="F6" s="56">
        <v>44021</v>
      </c>
      <c r="G6" s="56">
        <v>44022</v>
      </c>
      <c r="H6" s="56">
        <v>44023</v>
      </c>
    </row>
    <row r="7" spans="2:9" s="10" customFormat="1" ht="56.1" customHeight="1" x14ac:dyDescent="0.3">
      <c r="B7" s="25"/>
      <c r="C7" s="25"/>
      <c r="D7" s="25"/>
      <c r="E7" s="25"/>
      <c r="F7" s="25"/>
      <c r="G7" s="25"/>
      <c r="H7" s="25"/>
    </row>
    <row r="8" spans="2:9" s="4" customFormat="1" ht="24" customHeight="1" x14ac:dyDescent="0.3">
      <c r="B8" s="55">
        <f t="array" ref="B8:H8">DagarOchVeckor+DATE(Kalenderår,7,1)-WEEKDAY(DATE(Kalenderår,7,1),(StartdagVecka="måndag")+1)+15</f>
        <v>44024</v>
      </c>
      <c r="C8" s="55">
        <v>44025</v>
      </c>
      <c r="D8" s="55">
        <v>44026</v>
      </c>
      <c r="E8" s="55">
        <v>44027</v>
      </c>
      <c r="F8" s="55">
        <v>44028</v>
      </c>
      <c r="G8" s="55">
        <v>44029</v>
      </c>
      <c r="H8" s="55">
        <v>44030</v>
      </c>
    </row>
    <row r="9" spans="2:9" s="10" customFormat="1" ht="56.1" customHeight="1" x14ac:dyDescent="0.3">
      <c r="B9" s="26"/>
      <c r="C9" s="26"/>
      <c r="D9" s="26"/>
      <c r="E9" s="26"/>
      <c r="F9" s="26"/>
      <c r="G9" s="26"/>
      <c r="H9" s="26"/>
    </row>
    <row r="10" spans="2:9" s="4" customFormat="1" ht="24" customHeight="1" x14ac:dyDescent="0.3">
      <c r="B10" s="56">
        <f t="array" ref="B10:H10">DagarOchVeckor+DATE(Kalenderår,7,1)-WEEKDAY(DATE(Kalenderår,7,1),(StartdagVecka="måndag")+1)+22</f>
        <v>44031</v>
      </c>
      <c r="C10" s="56">
        <v>44032</v>
      </c>
      <c r="D10" s="56">
        <v>44033</v>
      </c>
      <c r="E10" s="56">
        <v>44034</v>
      </c>
      <c r="F10" s="56">
        <v>44035</v>
      </c>
      <c r="G10" s="56">
        <v>44036</v>
      </c>
      <c r="H10" s="56">
        <v>44037</v>
      </c>
    </row>
    <row r="11" spans="2:9" s="10" customFormat="1" ht="56.1" customHeight="1" x14ac:dyDescent="0.3">
      <c r="B11" s="25"/>
      <c r="C11" s="25"/>
      <c r="D11" s="25"/>
      <c r="E11" s="25"/>
      <c r="F11" s="25"/>
      <c r="G11" s="25"/>
      <c r="H11" s="25"/>
    </row>
    <row r="12" spans="2:9" s="4" customFormat="1" ht="24" customHeight="1" x14ac:dyDescent="0.3">
      <c r="B12" s="55">
        <f t="array" ref="B12:H12">DagarOchVeckor+DATE(Kalenderår,7,1)-WEEKDAY(DATE(Kalenderår,7,1),(StartdagVecka="måndag")+1)+29</f>
        <v>44038</v>
      </c>
      <c r="C12" s="55">
        <v>44039</v>
      </c>
      <c r="D12" s="55">
        <v>44040</v>
      </c>
      <c r="E12" s="55">
        <v>44041</v>
      </c>
      <c r="F12" s="55">
        <v>44042</v>
      </c>
      <c r="G12" s="55">
        <v>44043</v>
      </c>
      <c r="H12" s="55">
        <v>44044</v>
      </c>
    </row>
    <row r="13" spans="2:9" s="10" customFormat="1" ht="56.1" customHeight="1" x14ac:dyDescent="0.3">
      <c r="B13" s="26"/>
      <c r="C13" s="26"/>
      <c r="D13" s="26"/>
      <c r="E13" s="26"/>
      <c r="F13" s="26"/>
      <c r="G13" s="26"/>
      <c r="H13" s="26"/>
    </row>
    <row r="14" spans="2:9" s="4" customFormat="1" ht="24" customHeight="1" x14ac:dyDescent="0.3">
      <c r="B14" s="56">
        <f t="array" ref="B14:C14">DagarOchVeckor+DATE(Kalenderår,7,1)-WEEKDAY(DATE(Kalenderår,7,1),(StartdagVecka="måndag")+1)+36</f>
        <v>44045</v>
      </c>
      <c r="C14" s="56">
        <v>44046</v>
      </c>
      <c r="D14" s="41" t="s">
        <v>0</v>
      </c>
      <c r="E14" s="41"/>
      <c r="F14" s="41"/>
      <c r="G14" s="41"/>
      <c r="H14" s="42"/>
    </row>
    <row r="15" spans="2:9" s="10" customFormat="1" ht="56.1" customHeight="1" x14ac:dyDescent="0.3">
      <c r="B15" s="25"/>
      <c r="C15" s="25"/>
      <c r="D15" s="43"/>
      <c r="E15" s="43"/>
      <c r="F15" s="43"/>
      <c r="G15" s="43"/>
      <c r="H15" s="44"/>
    </row>
  </sheetData>
  <mergeCells count="3">
    <mergeCell ref="B2:D2"/>
    <mergeCell ref="D14:H14"/>
    <mergeCell ref="D15:H15"/>
  </mergeCells>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Automatiskt inställd veckodag." sqref="C3:H3" xr:uid="{00000000-0002-0000-0600-000000000000}"/>
    <dataValidation allowBlank="1" showInputMessage="1" showErrorMessage="1" prompt="Månadskalender Juli" sqref="A1" xr:uid="{00000000-0002-0000-0600-000001000000}"/>
    <dataValidation allowBlank="1" showInputMessage="1" showErrorMessage="1" prompt="Året i den här cellen uppdateras automatiskt baserat på året som anges i kalkylbladet för januari. Kalendern nedan har datum för föregående och efterföljande månad markerade med ett ljusare teckensnitt" sqref="B2:D2" xr:uid="{00000000-0002-0000-0600-000002000000}"/>
    <dataValidation allowBlank="1" showInputMessage="1" showErrorMessage="1" prompt="Den här raden och raderna 6, 8, 10, 12 och 14 innehåller kalenderdagarna för veckan. Om cellen inte innehåller siffran 1 är det en dag från föregående månad. Du kan skriva anteckningar i cell D15." sqref="B4" xr:uid="{00000000-0002-0000-0600-000003000000}"/>
    <dataValidation allowBlank="1" showInputMessage="1" showErrorMessage="1" prompt="Den här raden och raderna 7, 9, 11, 13 och 15 är celler för att ange dagliga anteckningar för kalenderdagen i cellen ovan." sqref="B5" xr:uid="{00000000-0002-0000-0600-000004000000}"/>
    <dataValidation allowBlank="1" showInputMessage="1" prompt="Ange månadsanteckningar i den här cellen" sqref="D15:H15" xr:uid="{00000000-0002-0000-0600-000005000000}"/>
    <dataValidation allowBlank="1" showInputMessage="1" prompt="Ange månadsanteckningar i cellen nedan" sqref="D14:H14" xr:uid="{00000000-0002-0000-0600-000006000000}"/>
    <dataValidation allowBlank="1" showInputMessage="1" showErrorMessage="1" prompt="Den här raden innehåller namnen på veckodagar för kalendern. Den här cellen innehåller den första dagen i veckan. Ändra veckans första dag genom att ange en annan dag i cell L5 i kalkylbladet för januari." sqref="B3" xr:uid="{00000000-0002-0000-0600-000007000000}"/>
  </dataValidations>
  <printOptions horizontalCentered="1"/>
  <pageMargins left="0.25" right="0.25" top="0.5" bottom="0.5" header="0.3" footer="0.3"/>
  <pageSetup paperSize="9" scale="81"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B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0" t="str">
        <f>"Augusti "&amp;Kalenderår</f>
        <v>Augusti 2020</v>
      </c>
      <c r="C2" s="40"/>
      <c r="D2" s="40"/>
      <c r="E2" s="2"/>
      <c r="F2" s="2"/>
      <c r="G2" s="2"/>
      <c r="H2" s="3"/>
    </row>
    <row r="3" spans="2:9" s="8" customFormat="1" ht="24" customHeight="1" x14ac:dyDescent="0.3">
      <c r="B3" s="22" t="str">
        <f>StartdagVecka</f>
        <v>söndag</v>
      </c>
      <c r="C3" s="23" t="str">
        <f t="shared" ref="C3:H3" si="0">TEXT(C4,"dddd")</f>
        <v>måndag</v>
      </c>
      <c r="D3" s="23" t="str">
        <f t="shared" si="0"/>
        <v>tisdag</v>
      </c>
      <c r="E3" s="23" t="str">
        <f t="shared" si="0"/>
        <v>onsdag</v>
      </c>
      <c r="F3" s="23" t="str">
        <f t="shared" si="0"/>
        <v>torsdag</v>
      </c>
      <c r="G3" s="23" t="str">
        <f t="shared" si="0"/>
        <v>fredag</v>
      </c>
      <c r="H3" s="24" t="str">
        <f t="shared" si="0"/>
        <v>lördag</v>
      </c>
    </row>
    <row r="4" spans="2:9" s="4" customFormat="1" ht="24" customHeight="1" x14ac:dyDescent="0.3">
      <c r="B4" s="55">
        <f t="array" ref="B4:H4">DagarOchVeckor+DATE(Kalenderår,8,1)-WEEKDAY(DATE(Kalenderår,8,1),(StartdagVecka="måndag")+1)+1</f>
        <v>44038</v>
      </c>
      <c r="C4" s="55">
        <v>44039</v>
      </c>
      <c r="D4" s="55">
        <v>44040</v>
      </c>
      <c r="E4" s="55">
        <v>44041</v>
      </c>
      <c r="F4" s="55">
        <v>44042</v>
      </c>
      <c r="G4" s="55">
        <v>44043</v>
      </c>
      <c r="H4" s="55">
        <v>44044</v>
      </c>
    </row>
    <row r="5" spans="2:9" s="10" customFormat="1" ht="56.1" customHeight="1" x14ac:dyDescent="0.3">
      <c r="B5" s="26"/>
      <c r="C5" s="26"/>
      <c r="D5" s="26"/>
      <c r="E5" s="26"/>
      <c r="F5" s="26"/>
      <c r="G5" s="26"/>
      <c r="H5" s="26"/>
    </row>
    <row r="6" spans="2:9" s="4" customFormat="1" ht="24" customHeight="1" x14ac:dyDescent="0.3">
      <c r="B6" s="56">
        <f t="array" ref="B6:H6">DagarOchVeckor+DATE(Kalenderår,8,1)-WEEKDAY(DATE(Kalenderår,8,1),(StartdagVecka="måndag")+1)+8</f>
        <v>44045</v>
      </c>
      <c r="C6" s="56">
        <v>44046</v>
      </c>
      <c r="D6" s="56">
        <v>44047</v>
      </c>
      <c r="E6" s="56">
        <v>44048</v>
      </c>
      <c r="F6" s="56">
        <v>44049</v>
      </c>
      <c r="G6" s="56">
        <v>44050</v>
      </c>
      <c r="H6" s="56">
        <v>44051</v>
      </c>
    </row>
    <row r="7" spans="2:9" s="10" customFormat="1" ht="56.1" customHeight="1" x14ac:dyDescent="0.3">
      <c r="B7" s="25"/>
      <c r="C7" s="25"/>
      <c r="D7" s="25"/>
      <c r="E7" s="25"/>
      <c r="F7" s="25"/>
      <c r="G7" s="25"/>
      <c r="H7" s="25"/>
    </row>
    <row r="8" spans="2:9" s="4" customFormat="1" ht="24" customHeight="1" x14ac:dyDescent="0.3">
      <c r="B8" s="55">
        <f t="array" ref="B8:H8">DagarOchVeckor+DATE(Kalenderår,8,1)-WEEKDAY(DATE(Kalenderår,8,1),(StartdagVecka="måndag")+1)+15</f>
        <v>44052</v>
      </c>
      <c r="C8" s="55">
        <v>44053</v>
      </c>
      <c r="D8" s="55">
        <v>44054</v>
      </c>
      <c r="E8" s="55">
        <v>44055</v>
      </c>
      <c r="F8" s="55">
        <v>44056</v>
      </c>
      <c r="G8" s="55">
        <v>44057</v>
      </c>
      <c r="H8" s="55">
        <v>44058</v>
      </c>
    </row>
    <row r="9" spans="2:9" s="10" customFormat="1" ht="56.1" customHeight="1" x14ac:dyDescent="0.3">
      <c r="B9" s="26"/>
      <c r="C9" s="26"/>
      <c r="D9" s="26"/>
      <c r="E9" s="26"/>
      <c r="F9" s="26"/>
      <c r="G9" s="26"/>
      <c r="H9" s="26"/>
    </row>
    <row r="10" spans="2:9" s="4" customFormat="1" ht="24" customHeight="1" x14ac:dyDescent="0.3">
      <c r="B10" s="56">
        <f t="array" ref="B10:H10">DagarOchVeckor+DATE(Kalenderår,8,1)-WEEKDAY(DATE(Kalenderår,8,1),(StartdagVecka="måndag")+1)+22</f>
        <v>44059</v>
      </c>
      <c r="C10" s="56">
        <v>44060</v>
      </c>
      <c r="D10" s="56">
        <v>44061</v>
      </c>
      <c r="E10" s="56">
        <v>44062</v>
      </c>
      <c r="F10" s="56">
        <v>44063</v>
      </c>
      <c r="G10" s="56">
        <v>44064</v>
      </c>
      <c r="H10" s="56">
        <v>44065</v>
      </c>
    </row>
    <row r="11" spans="2:9" s="10" customFormat="1" ht="56.1" customHeight="1" x14ac:dyDescent="0.3">
      <c r="B11" s="25"/>
      <c r="C11" s="25"/>
      <c r="D11" s="25"/>
      <c r="E11" s="25"/>
      <c r="F11" s="25"/>
      <c r="G11" s="25"/>
      <c r="H11" s="25"/>
    </row>
    <row r="12" spans="2:9" s="4" customFormat="1" ht="24" customHeight="1" x14ac:dyDescent="0.3">
      <c r="B12" s="55">
        <f t="array" ref="B12:H12">DagarOchVeckor+DATE(Kalenderår,8,1)-WEEKDAY(DATE(Kalenderår,8,1),(StartdagVecka="måndag")+1)+29</f>
        <v>44066</v>
      </c>
      <c r="C12" s="55">
        <v>44067</v>
      </c>
      <c r="D12" s="55">
        <v>44068</v>
      </c>
      <c r="E12" s="55">
        <v>44069</v>
      </c>
      <c r="F12" s="55">
        <v>44070</v>
      </c>
      <c r="G12" s="55">
        <v>44071</v>
      </c>
      <c r="H12" s="55">
        <v>44072</v>
      </c>
    </row>
    <row r="13" spans="2:9" s="10" customFormat="1" ht="56.1" customHeight="1" x14ac:dyDescent="0.3">
      <c r="B13" s="26"/>
      <c r="C13" s="26"/>
      <c r="D13" s="26"/>
      <c r="E13" s="26"/>
      <c r="F13" s="26"/>
      <c r="G13" s="26"/>
      <c r="H13" s="26"/>
    </row>
    <row r="14" spans="2:9" s="4" customFormat="1" ht="24" customHeight="1" x14ac:dyDescent="0.3">
      <c r="B14" s="56">
        <f t="array" ref="B14:C14">DagarOchVeckor+DATE(Kalenderår,8,1)-WEEKDAY(DATE(Kalenderår,8,1),(StartdagVecka="måndag")+1)+36</f>
        <v>44073</v>
      </c>
      <c r="C14" s="56">
        <v>44074</v>
      </c>
      <c r="D14" s="41" t="s">
        <v>0</v>
      </c>
      <c r="E14" s="41"/>
      <c r="F14" s="41"/>
      <c r="G14" s="41"/>
      <c r="H14" s="42"/>
    </row>
    <row r="15" spans="2:9" s="10" customFormat="1" ht="56.1" customHeight="1" x14ac:dyDescent="0.3">
      <c r="B15" s="25"/>
      <c r="C15" s="25"/>
      <c r="D15" s="43"/>
      <c r="E15" s="43"/>
      <c r="F15" s="43"/>
      <c r="G15" s="43"/>
      <c r="H15" s="44"/>
    </row>
  </sheetData>
  <mergeCells count="3">
    <mergeCell ref="B2:D2"/>
    <mergeCell ref="D14:H14"/>
    <mergeCell ref="D15:H15"/>
  </mergeCells>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Automatiskt inställd veckodag." sqref="C3:H3" xr:uid="{00000000-0002-0000-0700-000000000000}"/>
    <dataValidation allowBlank="1" showInputMessage="1" showErrorMessage="1" prompt="Året i den här cellen uppdateras automatiskt baserat på året som anges i kalkylbladet för januari. Kalendern nedan har datum för föregående och efterföljande månad markerade med ett ljusare teckensnitt" sqref="B2:D2" xr:uid="{00000000-0002-0000-0700-000001000000}"/>
    <dataValidation allowBlank="1" showInputMessage="1" showErrorMessage="1" prompt="Månadskalender Augusti" sqref="A1" xr:uid="{00000000-0002-0000-0700-000002000000}"/>
    <dataValidation allowBlank="1" showInputMessage="1" showErrorMessage="1" prompt="Den här raden innehåller namnen på veckodagar för kalendern. Den här cellen innehåller den första dagen i veckan. Ändra veckans första dag genom att ange en annan dag i cell L5 i kalkylbladet för januari." sqref="B3" xr:uid="{00000000-0002-0000-0700-000003000000}"/>
    <dataValidation allowBlank="1" showInputMessage="1" prompt="Ange månadsanteckningar i cellen nedan" sqref="D14:H14" xr:uid="{00000000-0002-0000-0700-000004000000}"/>
    <dataValidation allowBlank="1" showInputMessage="1" prompt="Ange månadsanteckningar i den här cellen" sqref="D15:H15" xr:uid="{00000000-0002-0000-0700-000005000000}"/>
    <dataValidation allowBlank="1" showInputMessage="1" showErrorMessage="1" prompt="Den här raden och raderna 7, 9, 11, 13 och 15 är celler för att ange dagliga anteckningar för kalenderdagen i cellen ovan." sqref="B5" xr:uid="{00000000-0002-0000-0700-000006000000}"/>
    <dataValidation allowBlank="1" showInputMessage="1" showErrorMessage="1" prompt="Den här raden och raderna 6, 8, 10, 12 och 14 innehåller kalenderdagarna för veckan. Om cellen inte innehåller siffran 1 är det en dag från föregående månad. Du kan skriva anteckningar i cell D15." sqref="B4" xr:uid="{00000000-0002-0000-0700-000007000000}"/>
  </dataValidations>
  <printOptions horizontalCentered="1"/>
  <pageMargins left="0.25" right="0.25" top="0.5" bottom="0.5" header="0.3" footer="0.3"/>
  <pageSetup paperSize="9" scale="81"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B1:I15"/>
  <sheetViews>
    <sheetView showGridLines="0" showRowColHeaders="0" zoomScaleNormal="10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5" t="str">
        <f>"September "&amp;Kalenderår</f>
        <v>September 2020</v>
      </c>
      <c r="C2" s="45"/>
      <c r="D2" s="45"/>
      <c r="E2" s="2"/>
      <c r="F2" s="2"/>
      <c r="G2" s="2"/>
      <c r="H2" s="3"/>
    </row>
    <row r="3" spans="2:9" s="8" customFormat="1" ht="24" customHeight="1" x14ac:dyDescent="0.3">
      <c r="B3" s="14" t="str">
        <f>StartdagVecka</f>
        <v>söndag</v>
      </c>
      <c r="C3" s="15" t="str">
        <f t="shared" ref="C3:H3" si="0">TEXT(C4,"dddd")</f>
        <v>måndag</v>
      </c>
      <c r="D3" s="15" t="str">
        <f t="shared" si="0"/>
        <v>tisdag</v>
      </c>
      <c r="E3" s="15" t="str">
        <f t="shared" si="0"/>
        <v>onsdag</v>
      </c>
      <c r="F3" s="15" t="str">
        <f t="shared" si="0"/>
        <v>torsdag</v>
      </c>
      <c r="G3" s="15" t="str">
        <f t="shared" si="0"/>
        <v>fredag</v>
      </c>
      <c r="H3" s="16" t="str">
        <f t="shared" si="0"/>
        <v>lördag</v>
      </c>
    </row>
    <row r="4" spans="2:9" s="4" customFormat="1" ht="24" customHeight="1" x14ac:dyDescent="0.3">
      <c r="B4" s="53">
        <f t="array" ref="B4:H4">DagarOchVeckor+DATE(Kalenderår,9,1)-WEEKDAY(DATE(Kalenderår,9,1),(StartdagVecka="måndag")+1)+1</f>
        <v>44073</v>
      </c>
      <c r="C4" s="53">
        <v>44074</v>
      </c>
      <c r="D4" s="53">
        <v>44075</v>
      </c>
      <c r="E4" s="53">
        <v>44076</v>
      </c>
      <c r="F4" s="53">
        <v>44077</v>
      </c>
      <c r="G4" s="53">
        <v>44078</v>
      </c>
      <c r="H4" s="53">
        <v>44079</v>
      </c>
    </row>
    <row r="5" spans="2:9" s="10" customFormat="1" ht="56.1" customHeight="1" x14ac:dyDescent="0.3">
      <c r="B5" s="28"/>
      <c r="C5" s="28"/>
      <c r="D5" s="28"/>
      <c r="E5" s="28"/>
      <c r="F5" s="28"/>
      <c r="G5" s="28"/>
      <c r="H5" s="28"/>
    </row>
    <row r="6" spans="2:9" s="4" customFormat="1" ht="24" customHeight="1" x14ac:dyDescent="0.3">
      <c r="B6" s="54">
        <f t="array" ref="B6:H6">DagarOchVeckor+DATE(Kalenderår,9,1)-WEEKDAY(DATE(Kalenderår,9,1),(StartdagVecka="måndag")+1)+8</f>
        <v>44080</v>
      </c>
      <c r="C6" s="54">
        <v>44081</v>
      </c>
      <c r="D6" s="54">
        <v>44082</v>
      </c>
      <c r="E6" s="54">
        <v>44083</v>
      </c>
      <c r="F6" s="54">
        <v>44084</v>
      </c>
      <c r="G6" s="54">
        <v>44085</v>
      </c>
      <c r="H6" s="54">
        <v>44086</v>
      </c>
    </row>
    <row r="7" spans="2:9" s="10" customFormat="1" ht="56.1" customHeight="1" x14ac:dyDescent="0.3">
      <c r="B7" s="27"/>
      <c r="C7" s="27"/>
      <c r="D7" s="27"/>
      <c r="E7" s="27"/>
      <c r="F7" s="27"/>
      <c r="G7" s="27"/>
      <c r="H7" s="27"/>
    </row>
    <row r="8" spans="2:9" s="4" customFormat="1" ht="24" customHeight="1" x14ac:dyDescent="0.3">
      <c r="B8" s="53">
        <f t="array" ref="B8:H8">DagarOchVeckor+DATE(Kalenderår,9,1)-WEEKDAY(DATE(Kalenderår,9,1),(StartdagVecka="måndag")+1)+15</f>
        <v>44087</v>
      </c>
      <c r="C8" s="53">
        <v>44088</v>
      </c>
      <c r="D8" s="53">
        <v>44089</v>
      </c>
      <c r="E8" s="53">
        <v>44090</v>
      </c>
      <c r="F8" s="53">
        <v>44091</v>
      </c>
      <c r="G8" s="53">
        <v>44092</v>
      </c>
      <c r="H8" s="53">
        <v>44093</v>
      </c>
    </row>
    <row r="9" spans="2:9" s="10" customFormat="1" ht="56.1" customHeight="1" x14ac:dyDescent="0.3">
      <c r="B9" s="28"/>
      <c r="C9" s="28"/>
      <c r="D9" s="28"/>
      <c r="E9" s="28"/>
      <c r="F9" s="28"/>
      <c r="G9" s="28"/>
      <c r="H9" s="28"/>
    </row>
    <row r="10" spans="2:9" s="4" customFormat="1" ht="24" customHeight="1" x14ac:dyDescent="0.3">
      <c r="B10" s="54">
        <f t="array" ref="B10:H10">DagarOchVeckor+DATE(Kalenderår,9,1)-WEEKDAY(DATE(Kalenderår,9,1),(StartdagVecka="måndag")+1)+22</f>
        <v>44094</v>
      </c>
      <c r="C10" s="54">
        <v>44095</v>
      </c>
      <c r="D10" s="54">
        <v>44096</v>
      </c>
      <c r="E10" s="54">
        <v>44097</v>
      </c>
      <c r="F10" s="54">
        <v>44098</v>
      </c>
      <c r="G10" s="54">
        <v>44099</v>
      </c>
      <c r="H10" s="54">
        <v>44100</v>
      </c>
    </row>
    <row r="11" spans="2:9" s="10" customFormat="1" ht="56.1" customHeight="1" x14ac:dyDescent="0.3">
      <c r="B11" s="27"/>
      <c r="C11" s="27"/>
      <c r="D11" s="27"/>
      <c r="E11" s="27"/>
      <c r="F11" s="27"/>
      <c r="G11" s="27"/>
      <c r="H11" s="27"/>
    </row>
    <row r="12" spans="2:9" s="4" customFormat="1" ht="24" customHeight="1" x14ac:dyDescent="0.3">
      <c r="B12" s="53">
        <f t="array" ref="B12:H12">DagarOchVeckor+DATE(Kalenderår,9,1)-WEEKDAY(DATE(Kalenderår,9,1),(StartdagVecka="måndag")+1)+29</f>
        <v>44101</v>
      </c>
      <c r="C12" s="53">
        <v>44102</v>
      </c>
      <c r="D12" s="53">
        <v>44103</v>
      </c>
      <c r="E12" s="53">
        <v>44104</v>
      </c>
      <c r="F12" s="53">
        <v>44105</v>
      </c>
      <c r="G12" s="53">
        <v>44106</v>
      </c>
      <c r="H12" s="53">
        <v>44107</v>
      </c>
    </row>
    <row r="13" spans="2:9" s="10" customFormat="1" ht="56.1" customHeight="1" x14ac:dyDescent="0.3">
      <c r="B13" s="28"/>
      <c r="C13" s="28"/>
      <c r="D13" s="28"/>
      <c r="E13" s="28"/>
      <c r="F13" s="28"/>
      <c r="G13" s="28"/>
      <c r="H13" s="28"/>
    </row>
    <row r="14" spans="2:9" s="4" customFormat="1" ht="24" customHeight="1" x14ac:dyDescent="0.3">
      <c r="B14" s="54">
        <f t="array" ref="B14:C14">DagarOchVeckor+DATE(Kalenderår,9,1)-WEEKDAY(DATE(Kalenderår,9,1),(StartdagVecka="måndag")+1)+36</f>
        <v>44108</v>
      </c>
      <c r="C14" s="54">
        <v>44109</v>
      </c>
      <c r="D14" s="46" t="s">
        <v>0</v>
      </c>
      <c r="E14" s="46"/>
      <c r="F14" s="46"/>
      <c r="G14" s="46"/>
      <c r="H14" s="47"/>
    </row>
    <row r="15" spans="2:9" s="10" customFormat="1" ht="56.1" customHeight="1" x14ac:dyDescent="0.3">
      <c r="B15" s="27"/>
      <c r="C15" s="27"/>
      <c r="D15" s="48"/>
      <c r="E15" s="48"/>
      <c r="F15" s="48"/>
      <c r="G15" s="48"/>
      <c r="H15" s="49"/>
    </row>
  </sheetData>
  <mergeCells count="3">
    <mergeCell ref="B2:D2"/>
    <mergeCell ref="D14:H14"/>
    <mergeCell ref="D15:H15"/>
  </mergeCells>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Automatiskt inställd veckodag." sqref="C3:H3" xr:uid="{00000000-0002-0000-0800-000000000000}"/>
    <dataValidation allowBlank="1" showInputMessage="1" showErrorMessage="1" prompt="Året i den här cellen uppdateras automatiskt baserat på året som anges i kalkylbladet för januari. Kalendern nedan har datum för föregående och efterföljande månad markerade med ett ljusare teckensnitt" sqref="B2:D2" xr:uid="{00000000-0002-0000-0800-000001000000}"/>
    <dataValidation allowBlank="1" showInputMessage="1" showErrorMessage="1" prompt="Månadskalender September" sqref="A1" xr:uid="{00000000-0002-0000-0800-000002000000}"/>
    <dataValidation allowBlank="1" showInputMessage="1" showErrorMessage="1" prompt="Den här raden och raderna 6, 8, 10, 12 och 14 innehåller kalenderdagarna för veckan. Om cellen inte innehåller siffran 1 är det en dag från föregående månad. Du kan skriva anteckningar i cell D15." sqref="B4" xr:uid="{00000000-0002-0000-0800-000003000000}"/>
    <dataValidation allowBlank="1" showInputMessage="1" showErrorMessage="1" prompt="Den här raden och raderna 7, 9, 11, 13 och 15 är celler för att ange dagliga anteckningar för kalenderdagen i cellen ovan." sqref="B5" xr:uid="{00000000-0002-0000-0800-000004000000}"/>
    <dataValidation allowBlank="1" showInputMessage="1" prompt="Ange månadsanteckningar i den här cellen" sqref="D15:H15" xr:uid="{00000000-0002-0000-0800-000005000000}"/>
    <dataValidation allowBlank="1" showInputMessage="1" prompt="Ange månadsanteckningar i cellen nedan" sqref="D14:H14" xr:uid="{00000000-0002-0000-0800-000006000000}"/>
    <dataValidation allowBlank="1" showInputMessage="1" showErrorMessage="1" prompt="Den här raden innehåller namnen på veckodagar för kalendern. Den här cellen innehåller den första dagen i veckan. Ändra veckans första dag genom att ange en annan dag i cell L5 i kalkylbladet för januari." sqref="B3" xr:uid="{00000000-0002-0000-0800-000007000000}"/>
  </dataValidations>
  <printOptions horizontalCentered="1"/>
  <pageMargins left="0.25" right="0.25" top="0.5" bottom="0.5" header="0.3" footer="0.3"/>
  <pageSetup paperSize="9" scale="81"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0" ma:contentTypeDescription="Create a new document." ma:contentTypeScope="" ma:versionID="e39e7e9e36de66d473ce04bb4ab2dbb8">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9dc5994665da46609c24125788630d8"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Props1.xml><?xml version="1.0" encoding="utf-8"?>
<ds:datastoreItem xmlns:ds="http://schemas.openxmlformats.org/officeDocument/2006/customXml" ds:itemID="{CD1B5DC0-C7DA-4FC0-BFE2-1D1407D5E7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8A745B-63BA-4F9A-A6E5-C457B3F40DFD}">
  <ds:schemaRefs>
    <ds:schemaRef ds:uri="http://schemas.microsoft.com/sharepoint/v3/contenttype/forms"/>
  </ds:schemaRefs>
</ds:datastoreItem>
</file>

<file path=customXml/itemProps3.xml><?xml version="1.0" encoding="utf-8"?>
<ds:datastoreItem xmlns:ds="http://schemas.openxmlformats.org/officeDocument/2006/customXml" ds:itemID="{A6B20271-DBF4-4EBA-824D-0E74CCAA174D}">
  <ds:schemaRefs>
    <ds:schemaRef ds:uri="http://schemas.microsoft.com/office/2006/metadata/properties"/>
    <ds:schemaRef ds:uri="http://schemas.microsoft.com/office/infopath/2007/PartnerControls"/>
    <ds:schemaRef ds:uri="71af3243-3dd4-4a8d-8c0d-dd76da1f02a5"/>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Kalkylblad</vt:lpstr>
      </vt:variant>
      <vt:variant>
        <vt:i4>12</vt:i4>
      </vt:variant>
      <vt:variant>
        <vt:lpstr>Namngivna områden</vt:lpstr>
      </vt:variant>
      <vt:variant>
        <vt:i4>39</vt:i4>
      </vt:variant>
    </vt:vector>
  </HeadingPairs>
  <TitlesOfParts>
    <vt:vector size="51" baseType="lpstr">
      <vt:lpstr>Januari</vt:lpstr>
      <vt:lpstr>Februari</vt:lpstr>
      <vt:lpstr>Mars</vt:lpstr>
      <vt:lpstr>April</vt:lpstr>
      <vt:lpstr>Maj</vt:lpstr>
      <vt:lpstr>Juni</vt:lpstr>
      <vt:lpstr>Juli</vt:lpstr>
      <vt:lpstr>Augusti</vt:lpstr>
      <vt:lpstr>September</vt:lpstr>
      <vt:lpstr>Oktober</vt:lpstr>
      <vt:lpstr>November</vt:lpstr>
      <vt:lpstr>December</vt:lpstr>
      <vt:lpstr>Kalenderår</vt:lpstr>
      <vt:lpstr>KolumnRubrikRegion1..H12.1</vt:lpstr>
      <vt:lpstr>KolumnRubrikRegion1..H12.10</vt:lpstr>
      <vt:lpstr>KolumnRubrikRegion1..H12.11</vt:lpstr>
      <vt:lpstr>KolumnRubrikRegion1..H12.12</vt:lpstr>
      <vt:lpstr>KolumnRubrikRegion1..H12.2</vt:lpstr>
      <vt:lpstr>KolumnRubrikRegion1..H12.3</vt:lpstr>
      <vt:lpstr>KolumnRubrikRegion1..H12.4</vt:lpstr>
      <vt:lpstr>KolumnRubrikRegion1..H12.5</vt:lpstr>
      <vt:lpstr>KolumnRubrikRegion1..H12.6</vt:lpstr>
      <vt:lpstr>KolumnRubrikRegion1..H12.7</vt:lpstr>
      <vt:lpstr>KolumnRubrikRegion1..H12.8</vt:lpstr>
      <vt:lpstr>KolumnRubrikRegion1..H12.9</vt:lpstr>
      <vt:lpstr>KolumnRubrikRegion2..C14.1</vt:lpstr>
      <vt:lpstr>KolumnRubrikRegion2..C14.10</vt:lpstr>
      <vt:lpstr>KolumnRubrikRegion2..C14.11</vt:lpstr>
      <vt:lpstr>KolumnRubrikRegion2..C14.12</vt:lpstr>
      <vt:lpstr>KolumnRubrikRegion2..C14.2</vt:lpstr>
      <vt:lpstr>KolumnRubrikRegion2..C14.3</vt:lpstr>
      <vt:lpstr>KolumnRubrikRegion2..C14.4</vt:lpstr>
      <vt:lpstr>KolumnRubrikRegion2..C14.5</vt:lpstr>
      <vt:lpstr>KolumnRubrikRegion2..C14.6</vt:lpstr>
      <vt:lpstr>KolumnRubrikRegion2..C14.7</vt:lpstr>
      <vt:lpstr>KolumnRubrikRegion2..C14.8</vt:lpstr>
      <vt:lpstr>KolumnRubrikRegion2..C14.9</vt:lpstr>
      <vt:lpstr>RadRubrikRegion1..K3</vt:lpstr>
      <vt:lpstr>StartdagVecka</vt:lpstr>
      <vt:lpstr>April!Utskriftsområde</vt:lpstr>
      <vt:lpstr>Augusti!Utskriftsområde</vt:lpstr>
      <vt:lpstr>December!Utskriftsområde</vt:lpstr>
      <vt:lpstr>Februari!Utskriftsområde</vt:lpstr>
      <vt:lpstr>Januari!Utskriftsområde</vt:lpstr>
      <vt:lpstr>Juli!Utskriftsområde</vt:lpstr>
      <vt:lpstr>Juni!Utskriftsområde</vt:lpstr>
      <vt:lpstr>Maj!Utskriftsområde</vt:lpstr>
      <vt:lpstr>Mars!Utskriftsområde</vt:lpstr>
      <vt:lpstr>November!Utskriftsområde</vt:lpstr>
      <vt:lpstr>Oktober!Utskriftsområde</vt:lpstr>
      <vt:lpstr>September!Utskriftsområde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2018-10-01T01:21:37Z</dcterms:created>
  <dcterms:modified xsi:type="dcterms:W3CDTF">2020-02-19T03:36:45Z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