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 filterPrivacy="1" hidePivotFieldList="1"/>
  <xr:revisionPtr revIDLastSave="0" documentId="13_ncr:1_{664CFD1C-1D20-482A-BF03-68C85E56E3EB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Högskolepoängsplanerare" sheetId="1" r:id="rId1"/>
    <sheet name="Kurs" sheetId="5" r:id="rId2"/>
    <sheet name="Data för terminsöversikt" sheetId="4" r:id="rId3"/>
  </sheets>
  <definedNames>
    <definedName name="CreditsEarned">DegreeRequirements[[#Totals],[TAGNA]]</definedName>
    <definedName name="CreditsNeeded">DegreeRequirements[[#Totals],[SUMMA]]</definedName>
    <definedName name="CreditsRemaining">DegreeRequirements[[#Totals],[KRÄVS]]</definedName>
    <definedName name="RequirementLookup">DegreeRequirements[POÄNGKRAV]</definedName>
    <definedName name="_xlnm.Print_Titles" localSheetId="1">Kurs!$1:$2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F8" i="1" s="1"/>
  <c r="D9" i="1"/>
  <c r="F9" i="1" l="1"/>
  <c r="E9" i="1"/>
  <c r="D12" i="1" l="1"/>
  <c r="F11" i="1"/>
  <c r="D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<sst xmlns="http://schemas.openxmlformats.org/spreadsheetml/2006/main" count="164" uniqueCount="86">
  <si>
    <t>UNIVERSITETSPOÄNGPLANERARE</t>
  </si>
  <si>
    <t>TERMINÖVERSIKT</t>
  </si>
  <si>
    <t>Stapeldiagram med totalt antal poäng och kurser för varje termin finns i den här cellen. Detta pivotdiagram uppdateras automatiskt utifrån pivottabellen i kalkylbladet Data för terminöversikt.</t>
  </si>
  <si>
    <t>Om du vill uppdatera pivotdiagrammet ovan markerar du diagrammet.  
Högerklicka en gång för att öppna snabbmenyn.
Välj Uppdatera eller Uppdatera alla om du vill uppdatera diagrammet.</t>
  </si>
  <si>
    <t>Fil.kand 
i musikhistoria</t>
  </si>
  <si>
    <t>POÄNGKRAV</t>
  </si>
  <si>
    <t>Huvudämne</t>
  </si>
  <si>
    <t>Biämne</t>
  </si>
  <si>
    <t>Valbar kurs</t>
  </si>
  <si>
    <t>Allmän kurs</t>
  </si>
  <si>
    <t>SUMMOR</t>
  </si>
  <si>
    <t>RESULTATÖVERSIKT:</t>
  </si>
  <si>
    <t>SUMMA</t>
  </si>
  <si>
    <t>Saknas</t>
  </si>
  <si>
    <t>TAGNA</t>
  </si>
  <si>
    <t>KRÄVS</t>
  </si>
  <si>
    <t>Högskolekurser</t>
  </si>
  <si>
    <t>KURSNAMN</t>
  </si>
  <si>
    <t>Antropologi</t>
  </si>
  <si>
    <t>Praktisk musikkurs</t>
  </si>
  <si>
    <t>Konsthistoria</t>
  </si>
  <si>
    <t xml:space="preserve">Konsthistoria </t>
  </si>
  <si>
    <t>Gehör I</t>
  </si>
  <si>
    <t>Gehör II</t>
  </si>
  <si>
    <t>Gehör III</t>
  </si>
  <si>
    <t>Gehör IV</t>
  </si>
  <si>
    <t>Dirigering I</t>
  </si>
  <si>
    <t>Skrivkurs</t>
  </si>
  <si>
    <t>Form och analys</t>
  </si>
  <si>
    <t>Introduktion till antropologi</t>
  </si>
  <si>
    <t>Matematik 101</t>
  </si>
  <si>
    <t>Västerländsk musikhistoria I</t>
  </si>
  <si>
    <t>Västerländsk musikhistoria II</t>
  </si>
  <si>
    <t>Musikteori I</t>
  </si>
  <si>
    <t>Musikteori II</t>
  </si>
  <si>
    <t>Musikteori III</t>
  </si>
  <si>
    <t>Musikteori IV</t>
  </si>
  <si>
    <t>Pianolektioner</t>
  </si>
  <si>
    <t>Samhällsvetenskap 101</t>
  </si>
  <si>
    <t>Samhällskunskap 101</t>
  </si>
  <si>
    <t>Jazzens värld</t>
  </si>
  <si>
    <t>Musik i världen I</t>
  </si>
  <si>
    <t>Musik i världen II</t>
  </si>
  <si>
    <t>Musik i världen III</t>
  </si>
  <si>
    <t>KURSNUMMER</t>
  </si>
  <si>
    <t>GEN 108</t>
  </si>
  <si>
    <t>MUS 215</t>
  </si>
  <si>
    <t>BILD 101</t>
  </si>
  <si>
    <t>BILD 201</t>
  </si>
  <si>
    <t>MUS 113</t>
  </si>
  <si>
    <t>MUS 213</t>
  </si>
  <si>
    <t>MUS 313</t>
  </si>
  <si>
    <t>MUS 413</t>
  </si>
  <si>
    <t>MUS 114</t>
  </si>
  <si>
    <t>ENG 101</t>
  </si>
  <si>
    <t>ENG 201</t>
  </si>
  <si>
    <t>MUS 214</t>
  </si>
  <si>
    <t>GEN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</si>
  <si>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</si>
  <si>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</si>
  <si>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</si>
  <si>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</si>
  <si>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</si>
  <si>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</si>
  <si>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</si>
  <si>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</si>
  <si>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SOC 101</t>
  </si>
  <si>
    <t>SOC 201</t>
  </si>
  <si>
    <t>MUS 105</t>
  </si>
  <si>
    <t>MUS 112</t>
  </si>
  <si>
    <t>MUS 212</t>
  </si>
  <si>
    <t>EXAMENSKRAV</t>
  </si>
  <si>
    <t>POÄNG</t>
  </si>
  <si>
    <t>Slutförd?</t>
  </si>
  <si>
    <t>Ja</t>
  </si>
  <si>
    <t>Nej</t>
  </si>
  <si>
    <t>TERMIN</t>
  </si>
  <si>
    <t>Termin 1</t>
  </si>
  <si>
    <t>Termin 3</t>
  </si>
  <si>
    <t>Termin 2</t>
  </si>
  <si>
    <t>Termin 4</t>
  </si>
  <si>
    <t>Termin 5</t>
  </si>
  <si>
    <t>DATA FÖR TERMINÖVERSIKT</t>
  </si>
  <si>
    <t>Den här pivottabellen är datakällan för pivotdiagrammet Terminöversikt i arket Universitetspoängplanerare.</t>
  </si>
  <si>
    <t xml:space="preserve">KURSER </t>
  </si>
  <si>
    <t xml:space="preserve">POÄNG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</si>
</sst>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5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3" fillId="0" borderId="0" xfId="0" applyFont="1" applyFill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1" applyBorder="1" applyAlignment="1">
      <alignment horizontal="left" vertical="center" indent="1"/>
    </xf>
    <xf numFmtId="0" fontId="8" fillId="2" borderId="0" xfId="1" applyAlignment="1">
      <alignment horizontal="left" vertical="center" indent="2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9" builtinId="10" customBuiltin="1"/>
    <cellStyle name="Beräkning" xfId="17" builtinId="22" customBuiltin="1"/>
    <cellStyle name="Bra" xfId="12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3" builtinId="27" customBuiltin="1"/>
    <cellStyle name="Förklarande text" xfId="21" builtinId="53" customBuiltin="1"/>
    <cellStyle name="Indata" xfId="15" builtinId="20" customBuiltin="1"/>
    <cellStyle name="Kontrollcell" xfId="19" builtinId="23" customBuiltin="1"/>
    <cellStyle name="Länkad cell" xfId="18" builtinId="24" customBuiltin="1"/>
    <cellStyle name="Neutral" xfId="14" builtinId="28" customBuiltin="1"/>
    <cellStyle name="Normal" xfId="0" builtinId="0" customBuiltin="1"/>
    <cellStyle name="Procent" xfId="8" builtinId="5" customBuiltin="1"/>
    <cellStyle name="Rubrik" xfId="1" builtinId="15" customBuiltin="1"/>
    <cellStyle name="Rubrik 1" xfId="3" builtinId="16" customBuiltin="1"/>
    <cellStyle name="Rubrik 2" xfId="10" builtinId="17" customBuiltin="1"/>
    <cellStyle name="Rubrik 3" xfId="11" builtinId="18" customBuiltin="1"/>
    <cellStyle name="Rubrik 4" xfId="2" builtinId="19" customBuiltin="1"/>
    <cellStyle name="Summa" xfId="22" builtinId="25" customBuiltin="1"/>
    <cellStyle name="Tusental" xfId="4" builtinId="3" customBuiltin="1"/>
    <cellStyle name="Tusental [0]" xfId="5" builtinId="6" customBuiltin="1"/>
    <cellStyle name="Utdata" xfId="16" builtinId="21" customBuiltin="1"/>
    <cellStyle name="Valuta" xfId="6" builtinId="4" customBuiltin="1"/>
    <cellStyle name="Valuta [0]" xfId="7" builtinId="7" customBuiltin="1"/>
    <cellStyle name="Varningstext" xfId="20" builtinId="11" customBuiltin="1"/>
  </cellStyles>
  <dxfs count="37">
    <dxf>
      <alignment horizontal="center"/>
    </dxf>
    <dxf>
      <fill>
        <patternFill patternType="none">
          <bgColor auto="1"/>
        </patternFill>
      </fill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>
    <tableStyle name="Kurslista" pivot="0" count="3" xr9:uid="{00000000-0011-0000-FFFF-FFFF00000000}">
      <tableStyleElement type="wholeTable" dxfId="36"/>
      <tableStyleElement type="headerRow" dxfId="35"/>
      <tableStyleElement type="secondRowStripe" dxfId="34"/>
    </tableStyle>
    <tableStyle name="Sammanfattning av poängkrav" pivot="0" count="3" xr9:uid="{00000000-0011-0000-FFFF-FFFF01000000}">
      <tableStyleElement type="wholeTable" dxfId="33"/>
      <tableStyleElement type="headerRow" dxfId="32"/>
      <tableStyleElement type="totalRow" dxfId="31"/>
    </tableStyle>
    <tableStyle name="Terminsöversikt" table="0" count="3" xr9:uid="{00000000-0011-0000-FFFF-FFFF02000000}">
      <tableStyleElement type="headerRow" dxfId="30"/>
      <tableStyleElement type="totalRow" dxfId="29"/>
      <tableStyleElement type="secondRowStripe" dxfId="28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[Office_35054896_TF00000034.xlsx]Data för terminsöversikt!SemesterSummaryPivotTable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för terminsöversikt'!$B$4</c:f>
              <c:strCache>
                <c:ptCount val="1"/>
                <c:pt idx="0">
                  <c:v>POÄNG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för terminsöversikt'!$A$5:$A$10</c:f>
              <c:strCache>
                <c:ptCount val="5"/>
                <c:pt idx="0">
                  <c:v>Termin 1</c:v>
                </c:pt>
                <c:pt idx="1">
                  <c:v>Termin 2</c:v>
                </c:pt>
                <c:pt idx="2">
                  <c:v>Termin 3</c:v>
                </c:pt>
                <c:pt idx="3">
                  <c:v>Termin 4</c:v>
                </c:pt>
                <c:pt idx="4">
                  <c:v>Termin 5</c:v>
                </c:pt>
              </c:strCache>
            </c:strRef>
          </c:cat>
          <c:val>
            <c:numRef>
              <c:f>'Data för terminsöversikt'!$B$5:$B$10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'Data för terminsöversikt'!$C$4</c:f>
              <c:strCache>
                <c:ptCount val="1"/>
                <c:pt idx="0">
                  <c:v>KURSER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för terminsöversikt'!$A$5:$A$10</c:f>
              <c:strCache>
                <c:ptCount val="5"/>
                <c:pt idx="0">
                  <c:v>Termin 1</c:v>
                </c:pt>
                <c:pt idx="1">
                  <c:v>Termin 2</c:v>
                </c:pt>
                <c:pt idx="2">
                  <c:v>Termin 3</c:v>
                </c:pt>
                <c:pt idx="3">
                  <c:v>Termin 4</c:v>
                </c:pt>
                <c:pt idx="4">
                  <c:v>Termin 5</c:v>
                </c:pt>
              </c:strCache>
            </c:strRef>
          </c:cat>
          <c:val>
            <c:numRef>
              <c:f>'Data för terminsöversikt'!$C$5:$C$10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2118533221618584"/>
          <c:y val="0.22643199011888224"/>
          <c:w val="0.17881459543572778"/>
          <c:h val="0.2296315634342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 (Brödtext)"/>
              <a:ea typeface=""/>
              <a:cs typeface="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terminöversikt" descr="Stapeldiagram med totalt antal poäng och kurser för varje term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örfattare" refreshedDate="43645.663658449077" createdVersion="6" refreshedVersion="6" minRefreshableVersion="3" recordCount="27" xr:uid="{00000000-000A-0000-FFFF-FFFF0D000000}">
  <cacheSource type="worksheet">
    <worksheetSource name="Kurser"/>
  </cacheSource>
  <cacheFields count="6">
    <cacheField name="KURSNAMN" numFmtId="0">
      <sharedItems/>
    </cacheField>
    <cacheField name="KURSNUMMER" numFmtId="0">
      <sharedItems/>
    </cacheField>
    <cacheField name="EXAMENSKRAV" numFmtId="0">
      <sharedItems/>
    </cacheField>
    <cacheField name="POÄNG" numFmtId="0">
      <sharedItems containsSemiMixedTypes="0" containsString="0" containsNumber="1" containsInteger="1" minValue="2" maxValue="4"/>
    </cacheField>
    <cacheField name="Slutförd?" numFmtId="0">
      <sharedItems containsBlank="1"/>
    </cacheField>
    <cacheField name="TERMIN" numFmtId="0">
      <sharedItems count="5">
        <s v="Termin 1"/>
        <s v="Termin 3"/>
        <s v="Termin 2"/>
        <s v="Termin 4"/>
        <s v="Termin 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Antropologi"/>
    <s v="GEN 108"/>
    <s v="Allmän kurs"/>
    <n v="4"/>
    <s v="Ja"/>
    <x v="0"/>
  </r>
  <r>
    <s v="Praktisk musikkurs"/>
    <s v="MUS 215"/>
    <s v="Huvudämne"/>
    <n v="3"/>
    <m/>
    <x v="1"/>
  </r>
  <r>
    <s v="Konsthistoria"/>
    <s v="BILD 101"/>
    <s v="Allmän kurs"/>
    <n v="2"/>
    <s v="Ja"/>
    <x v="0"/>
  </r>
  <r>
    <s v="Konsthistoria "/>
    <s v="BILD 201"/>
    <s v="Allmän kurs"/>
    <n v="2"/>
    <s v="Ja"/>
    <x v="2"/>
  </r>
  <r>
    <s v="Gehör I"/>
    <s v="MUS 113"/>
    <s v="Huvudämne"/>
    <n v="2"/>
    <s v="Ja"/>
    <x v="0"/>
  </r>
  <r>
    <s v="Gehör II"/>
    <s v="MUS 213"/>
    <s v="Huvudämne"/>
    <n v="2"/>
    <s v="Ja"/>
    <x v="2"/>
  </r>
  <r>
    <s v="Gehör III"/>
    <s v="MUS 313"/>
    <s v="Huvudämne"/>
    <n v="2"/>
    <m/>
    <x v="1"/>
  </r>
  <r>
    <s v="Gehör IV"/>
    <s v="MUS 413"/>
    <s v="Huvudämne"/>
    <n v="2"/>
    <m/>
    <x v="3"/>
  </r>
  <r>
    <s v="Dirigering I"/>
    <s v="MUS 114"/>
    <s v="Huvudämne"/>
    <n v="2"/>
    <s v="Ja"/>
    <x v="0"/>
  </r>
  <r>
    <s v="Skrivkurs"/>
    <s v="ENG 101"/>
    <s v="Allmän kurs"/>
    <n v="3"/>
    <s v="Ja"/>
    <x v="0"/>
  </r>
  <r>
    <s v="Skrivkurs"/>
    <s v="ENG 201"/>
    <s v="Allmän kurs"/>
    <n v="3"/>
    <s v="Ja"/>
    <x v="2"/>
  </r>
  <r>
    <s v="Form och analys"/>
    <s v="MUS 214"/>
    <s v="Huvudämne"/>
    <n v="2"/>
    <s v="Ja"/>
    <x v="2"/>
  </r>
  <r>
    <s v="Introduktion till antropologi"/>
    <s v="GEN 208"/>
    <s v="Allmän kurs"/>
    <n v="3"/>
    <s v="Ja"/>
    <x v="2"/>
  </r>
  <r>
    <s v="Matematik 101"/>
    <s v="MAT 101"/>
    <s v="Allmän kurs"/>
    <n v="3"/>
    <s v="Ja"/>
    <x v="0"/>
  </r>
  <r>
    <s v="Västerländsk musikhistoria I"/>
    <s v="MUS 101"/>
    <s v="Huvudämne"/>
    <n v="2"/>
    <s v="Ja"/>
    <x v="0"/>
  </r>
  <r>
    <s v="Västerländsk musikhistoria II"/>
    <s v="MUS 201"/>
    <s v="Huvudämne"/>
    <n v="2"/>
    <s v="Ja"/>
    <x v="0"/>
  </r>
  <r>
    <s v="Musikteori I"/>
    <s v="MUS 110"/>
    <s v="Huvudämne"/>
    <n v="2"/>
    <s v="Ja"/>
    <x v="2"/>
  </r>
  <r>
    <s v="Musikteori II"/>
    <s v="MUS 210"/>
    <s v="Huvudämne"/>
    <n v="2"/>
    <s v="Ja"/>
    <x v="1"/>
  </r>
  <r>
    <s v="Musikteori III"/>
    <s v="MUS 310"/>
    <s v="Huvudämne"/>
    <n v="2"/>
    <m/>
    <x v="3"/>
  </r>
  <r>
    <s v="Musikteori IV"/>
    <s v="MUS 410"/>
    <s v="Huvudämne"/>
    <n v="2"/>
    <m/>
    <x v="4"/>
  </r>
  <r>
    <s v="Pianolektioner"/>
    <s v="MUS 109"/>
    <s v="Huvudämne"/>
    <n v="2"/>
    <s v="Ja"/>
    <x v="0"/>
  </r>
  <r>
    <s v="Samhällsvetenskap 101"/>
    <s v="SOC 101"/>
    <s v="Allmän kurs"/>
    <n v="3"/>
    <s v="Ja"/>
    <x v="0"/>
  </r>
  <r>
    <s v="Samhällskunskap 101"/>
    <s v="SOC 201"/>
    <s v="Allmän kurs"/>
    <n v="3"/>
    <s v="Ja"/>
    <x v="0"/>
  </r>
  <r>
    <s v="Jazzens värld"/>
    <s v="MUS 105"/>
    <s v="Valbar kurs"/>
    <n v="4"/>
    <s v="Ja"/>
    <x v="2"/>
  </r>
  <r>
    <s v="Musik i världen I"/>
    <s v="MUS 112"/>
    <s v="Huvudämne"/>
    <n v="2"/>
    <s v="Ja"/>
    <x v="0"/>
  </r>
  <r>
    <s v="Musik i världen II"/>
    <s v="MUS 212"/>
    <s v="Huvudämne"/>
    <n v="2"/>
    <s v="Ja"/>
    <x v="2"/>
  </r>
  <r>
    <s v="Musik i världen III"/>
    <s v="MUS 213"/>
    <s v="Huvudämne"/>
    <n v="2"/>
    <s v="Nej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emesterSummaryPivotTable" cacheId="0" applyNumberFormats="0" applyBorderFormats="0" applyFontFormats="0" applyPatternFormats="0" applyAlignmentFormats="0" applyWidthHeightFormats="1" dataCaption="Values" grandTotalCaption="SUMMA" updatedVersion="6" minRefreshableVersion="3" itemPrintTitles="1" createdVersion="4" indent="0" outline="1" outlineData="1" multipleFieldFilters="0" chartFormat="21" rowHeaderCaption="TERMIN">
  <location ref="A4:C10" firstHeaderRow="0" firstDataRow="1" firstDataCol="1"/>
  <pivotFields count="6">
    <pivotField dataField="1" showAll="0"/>
    <pivotField showAll="0"/>
    <pivotField showAll="0"/>
    <pivotField dataField="1"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OÄNG " fld="3" baseField="5" baseItem="0"/>
    <dataField name="KURSER " fld="0" subtotal="count" baseField="5" baseItem="0"/>
  </dataFields>
  <formats count="3">
    <format dxfId="2">
      <pivotArea outline="0" collapsedLevelsAreSubtotals="1" fieldPosition="0"/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Terminsöversikt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I den här pivottabellen beräknas totalt antal poäng och kurser för varje term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greeRequirements" displayName="DegreeRequirements" ref="C4:F9" totalsRowCount="1" headerRowDxfId="27" dataDxfId="25" totalsRowDxfId="24" headerRowBorderDxfId="26">
  <tableColumns count="4">
    <tableColumn id="1" xr3:uid="{00000000-0010-0000-0000-000001000000}" name="POÄNGKRAV" totalsRowLabel="SUMMOR" dataDxfId="23" totalsRowDxfId="22"/>
    <tableColumn id="2" xr3:uid="{00000000-0010-0000-0000-000002000000}" name="SUMMA" totalsRowFunction="sum" dataDxfId="21" totalsRowDxfId="20"/>
    <tableColumn id="3" xr3:uid="{00000000-0010-0000-0000-000003000000}" name="TAGNA" totalsRowFunction="sum" dataDxfId="19" totalsRowDxfId="18">
      <calculatedColumnFormula>IFERROR(SUMIFS(Kurser[POÄNG],Kurser[EXAMENSKRAV],DegreeRequirements[[#This Row],[POÄNGKRAV]],Kurser[Slutförd?],"=Ja"),"")</calculatedColumnFormula>
    </tableColumn>
    <tableColumn id="4" xr3:uid="{00000000-0010-0000-0000-000004000000}" name="KRÄVS" totalsRowFunction="sum" dataDxfId="17" totalsRowDxfId="16">
      <calculatedColumnFormula>IFERROR(DegreeRequirements[[#This Row],[SUMMA]]-DegreeRequirements[[#This Row],[TAGNA]],"")</calculatedColumnFormula>
    </tableColumn>
  </tableColumns>
  <tableStyleInfo name="Sammanfattning av poängkrav" showFirstColumn="0" showLastColumn="0" showRowStripes="0" showColumnStripes="1"/>
  <extLst>
    <ext xmlns:x14="http://schemas.microsoft.com/office/spreadsheetml/2009/9/main" uri="{504A1905-F514-4f6f-8877-14C23A59335A}">
      <x14:table altTextSummary="Lista med poängkrav, t. ex. examen, och totalt antal poäng, tagna poäng och poiäng som behöv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urser" displayName="Kurser" ref="A2:F29" headerRowDxfId="15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KURSNAMN" totalsRowLabel="Summa" dataDxfId="14" totalsRowDxfId="13"/>
    <tableColumn id="2" xr3:uid="{00000000-0010-0000-0100-000002000000}" name="KURSNUMMER" dataDxfId="12" totalsRowDxfId="11"/>
    <tableColumn id="3" xr3:uid="{00000000-0010-0000-0100-000003000000}" name="EXAMENSKRAV" dataDxfId="10" totalsRowDxfId="9"/>
    <tableColumn id="4" xr3:uid="{00000000-0010-0000-0100-000004000000}" name="POÄNG" dataDxfId="8" totalsRowDxfId="7"/>
    <tableColumn id="6" xr3:uid="{00000000-0010-0000-0100-000006000000}" name="Slutförd?" dataDxfId="6" totalsRowDxfId="5"/>
    <tableColumn id="5" xr3:uid="{00000000-0010-0000-0100-000005000000}" name="TERMIN" totalsRowFunction="count" dataDxfId="4" totalsRowDxfId="3"/>
  </tableColumns>
  <tableStyleInfo name="Kurslista" showFirstColumn="0" showLastColumn="0" showRowStripes="1" showColumnStripes="0"/>
  <extLst>
    <ext xmlns:x14="http://schemas.microsoft.com/office/spreadsheetml/2009/9/main" uri="{504A1905-F514-4f6f-8877-14C23A59335A}">
      <x14:table altTextSummary="Ange kursnamn, kursnummer, poäng- och terminsnummer i den här tabellen. Välj Ja eller Nej för slutförd och utbildningskrav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3" width="32.5" customWidth="1"/>
    <col min="4" max="4" width="20" customWidth="1"/>
    <col min="5" max="6" width="22.125" customWidth="1"/>
    <col min="7" max="7" width="2.5" customWidth="1"/>
  </cols>
  <sheetData>
    <row r="1" spans="1:6" ht="6.75" customHeight="1" x14ac:dyDescent="0.3">
      <c r="A1" s="33" t="s">
        <v>0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4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1</v>
      </c>
      <c r="B4" s="30"/>
      <c r="C4" s="12" t="s">
        <v>5</v>
      </c>
      <c r="D4" s="11" t="s">
        <v>12</v>
      </c>
      <c r="E4" s="11" t="s">
        <v>14</v>
      </c>
      <c r="F4" s="11" t="s">
        <v>15</v>
      </c>
    </row>
    <row r="5" spans="1:6" ht="30" customHeight="1" thickTop="1" x14ac:dyDescent="0.3">
      <c r="A5" s="31" t="s">
        <v>2</v>
      </c>
      <c r="B5" s="31"/>
      <c r="C5" s="13" t="s">
        <v>6</v>
      </c>
      <c r="D5" s="14">
        <v>54</v>
      </c>
      <c r="E5" s="14">
        <f>IFERROR(SUMIFS(Kurser[POÄNG],Kurser[EXAMENSKRAV],DegreeRequirements[[#This Row],[POÄNGKRAV]],Kurser[Slutförd?],"=Ja"),"")</f>
        <v>22</v>
      </c>
      <c r="F5" s="15">
        <f>IFERROR(DegreeRequirements[[#This Row],[SUMMA]]-DegreeRequirements[[#This Row],[TAGNA]],"")</f>
        <v>32</v>
      </c>
    </row>
    <row r="6" spans="1:6" ht="30" customHeight="1" x14ac:dyDescent="0.3">
      <c r="A6" s="32"/>
      <c r="B6" s="32"/>
      <c r="C6" s="13" t="s">
        <v>7</v>
      </c>
      <c r="D6" s="14" t="s">
        <v>13</v>
      </c>
      <c r="E6" s="14">
        <f>IFERROR(SUMIFS(Kurser[POÄNG],Kurser[EXAMENSKRAV],DegreeRequirements[[#This Row],[POÄNGKRAV]],Kurser[Slutförd?],"=Ja"),"")</f>
        <v>0</v>
      </c>
      <c r="F6" s="15" t="str">
        <f>IFERROR(DegreeRequirements[[#This Row],[SUMMA]]-DegreeRequirements[[#This Row],[TAGNA]],"")</f>
        <v/>
      </c>
    </row>
    <row r="7" spans="1:6" ht="30" customHeight="1" x14ac:dyDescent="0.3">
      <c r="A7" s="32"/>
      <c r="B7" s="32"/>
      <c r="C7" s="13" t="s">
        <v>8</v>
      </c>
      <c r="D7" s="14">
        <v>4</v>
      </c>
      <c r="E7" s="14">
        <f>IFERROR(SUMIFS(Kurser[POÄNG],Kurser[EXAMENSKRAV],DegreeRequirements[[#This Row],[POÄNGKRAV]],Kurser[Slutförd?],"=Ja"),"")</f>
        <v>4</v>
      </c>
      <c r="F7" s="15">
        <f>IFERROR(DegreeRequirements[[#This Row],[SUMMA]]-DegreeRequirements[[#This Row],[TAGNA]],"")</f>
        <v>0</v>
      </c>
    </row>
    <row r="8" spans="1:6" ht="30" customHeight="1" x14ac:dyDescent="0.3">
      <c r="A8" s="32"/>
      <c r="B8" s="32"/>
      <c r="C8" s="13" t="s">
        <v>9</v>
      </c>
      <c r="D8" s="14">
        <v>66</v>
      </c>
      <c r="E8" s="15">
        <f>IFERROR(SUMIFS(Kurser[POÄNG],Kurser[EXAMENSKRAV],DegreeRequirements[[#This Row],[POÄNGKRAV]],Kurser[Slutförd?],"=Ja"),"")</f>
        <v>26</v>
      </c>
      <c r="F8" s="15">
        <f>IFERROR(DegreeRequirements[[#This Row],[SUMMA]]-DegreeRequirements[[#This Row],[TAGNA]],"")</f>
        <v>40</v>
      </c>
    </row>
    <row r="9" spans="1:6" ht="30" customHeight="1" x14ac:dyDescent="0.3">
      <c r="A9" s="32"/>
      <c r="B9" s="32"/>
      <c r="C9" s="16" t="s">
        <v>10</v>
      </c>
      <c r="D9" s="14">
        <f>SUBTOTAL(109,DegreeRequirements[SUMMA])</f>
        <v>124</v>
      </c>
      <c r="E9" s="14">
        <f>SUBTOTAL(109,DegreeRequirements[TAGNA])</f>
        <v>52</v>
      </c>
      <c r="F9" s="14">
        <f>SUBTOTAL(109,DegreeRequirements[KRÄVS])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3</v>
      </c>
      <c r="B11" s="26"/>
      <c r="C11" s="8" t="s">
        <v>11</v>
      </c>
      <c r="D11" s="24">
        <f>CreditsEarned</f>
        <v>52</v>
      </c>
      <c r="E11" s="25"/>
      <c r="F11" s="10" t="str">
        <f>TEXT(DegreeRequirements[[#Totals],[TAGNA]]/DegreeRequirements[[#Totals],[SUMMA]],"##%")&amp;" SLUTFÖRD!"</f>
        <v>42% SLUTFÖRD!</v>
      </c>
    </row>
    <row r="12" spans="1:6" ht="39" customHeight="1" x14ac:dyDescent="0.3">
      <c r="A12" s="26"/>
      <c r="B12" s="26"/>
      <c r="C12" s="7"/>
      <c r="D12" s="23" t="str">
        <f>IF(CreditsEarned&gt;=(CreditsNeeded)," Grattis!",IF(CreditsEarned&gt;=(CreditsNeeded*0.75)," Det är inte långt kvar nu!",IF(CreditsEarned&gt;=(CreditsNeeded*0.5)," Du har nått mer än halvvägs till ditt mål!",IF(CreditsEarned&gt;=(CreditsNeeded*0.25)," Fortsätt jobba på!",""))))</f>
        <v xml:space="preserve"> Fortsätt jobba på!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CreditsNeeded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Ange kursnamn i den här cellen och uppgifter i tabellen ovan." sqref="C2" xr:uid="{00000000-0002-0000-0000-000000000000}"/>
    <dataValidation allowBlank="1" showInputMessage="1" showErrorMessage="1" prompt="Ange poängkrav i den här kolumnen under den här rubriken" sqref="C4" xr:uid="{00000000-0002-0000-0000-000001000000}"/>
    <dataValidation allowBlank="1" showInputMessage="1" showErrorMessage="1" prompt="Ange totalt antal poäng i den här kolumnen under den här rubriken" sqref="D4" xr:uid="{00000000-0002-0000-0000-000002000000}"/>
    <dataValidation allowBlank="1" showInputMessage="1" showErrorMessage="1" prompt="Tagna poäng beräknas automatiskt i den här kolumnen under den här rubriken. Datafältet uppdateras automatiskt" sqref="E4" xr:uid="{00000000-0002-0000-0000-000003000000}"/>
    <dataValidation allowBlank="1" showInputMessage="1" showErrorMessage="1" prompt="Poäng som krävs beräknas automatiskt i den här kolumnen under rubriken. En bockmarkering visas när värdet är noll. Resultatöversikten är i cellerna under tabellen" sqref="F4" xr:uid="{00000000-0002-0000-0000-000004000000}"/>
    <dataValidation allowBlank="1" showInputMessage="1" showErrorMessage="1" prompt="Resultatöversikt finns i den här cellen. Procentandel kurser som slutförts uppdateras automatiskt i cellen till höger och meddelandet i cellen nedanför" sqref="D11:E11" xr:uid="{00000000-0002-0000-0000-000005000000}"/>
    <dataValidation allowBlank="1" showInputMessage="1" showErrorMessage="1" prompt="Resultatöversikten visas i cellen till höger" sqref="C11" xr:uid="{00000000-0002-0000-0000-000006000000}"/>
    <dataValidation allowBlank="1" showInputMessage="1" showErrorMessage="1" prompt="Procentandel kurser som slutförts uppdateras automatiskt i den här cellen." sqref="F11" xr:uid="{00000000-0002-0000-0000-000007000000}"/>
    <dataValidation allowBlank="1" showInputMessage="1" showErrorMessage="1" prompt="Meddelandet uppdateras automatiskt i den här cellen" sqref="D12:E12" xr:uid="{00000000-0002-0000-0000-000008000000}"/>
    <dataValidation allowBlank="1" showInputMessage="1" showErrorMessage="1" prompt="Skapa en högskeolepoängsplanering i den här arbetsboken. Rubriken på det här kalkylbladet finns i den här cellen och diagrammet i cell A5. Ange kursnamnet i cell C2 och detaljerade uppgifter i tabellen Utbildningskrav" sqref="A1:B3" xr:uid="{00000000-0002-0000-0000-000009000000}"/>
    <dataValidation allowBlank="1" showInputMessage="1" showErrorMessage="1" prompt="Terminsammanfattningsdiagrammet finns i cellen under och tips i cell A11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CreditsNeeded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16</v>
      </c>
      <c r="B1" s="3"/>
      <c r="C1" s="3"/>
      <c r="D1" s="3"/>
      <c r="E1" s="1"/>
      <c r="F1" s="1"/>
    </row>
    <row r="2" spans="1:6" ht="30" customHeight="1" x14ac:dyDescent="0.3">
      <c r="A2" s="4" t="s">
        <v>17</v>
      </c>
      <c r="B2" s="5" t="s">
        <v>44</v>
      </c>
      <c r="C2" s="5" t="s">
        <v>71</v>
      </c>
      <c r="D2" s="2" t="s">
        <v>72</v>
      </c>
      <c r="E2" s="2" t="s">
        <v>73</v>
      </c>
      <c r="F2" s="5" t="s">
        <v>76</v>
      </c>
    </row>
    <row r="3" spans="1:6" ht="30" customHeight="1" x14ac:dyDescent="0.3">
      <c r="A3" s="4" t="s">
        <v>18</v>
      </c>
      <c r="B3" s="5" t="s">
        <v>45</v>
      </c>
      <c r="C3" s="5" t="s">
        <v>9</v>
      </c>
      <c r="D3" s="2">
        <v>4</v>
      </c>
      <c r="E3" s="2" t="s">
        <v>74</v>
      </c>
      <c r="F3" s="5" t="s">
        <v>77</v>
      </c>
    </row>
    <row r="4" spans="1:6" ht="30" customHeight="1" x14ac:dyDescent="0.3">
      <c r="A4" s="4" t="s">
        <v>19</v>
      </c>
      <c r="B4" s="5" t="s">
        <v>46</v>
      </c>
      <c r="C4" s="5" t="s">
        <v>6</v>
      </c>
      <c r="D4" s="2">
        <v>3</v>
      </c>
      <c r="E4" s="2"/>
      <c r="F4" s="5" t="s">
        <v>78</v>
      </c>
    </row>
    <row r="5" spans="1:6" ht="30" customHeight="1" x14ac:dyDescent="0.3">
      <c r="A5" s="4" t="s">
        <v>20</v>
      </c>
      <c r="B5" s="5" t="s">
        <v>47</v>
      </c>
      <c r="C5" s="5" t="s">
        <v>9</v>
      </c>
      <c r="D5" s="2">
        <v>2</v>
      </c>
      <c r="E5" s="2" t="s">
        <v>74</v>
      </c>
      <c r="F5" s="5" t="s">
        <v>77</v>
      </c>
    </row>
    <row r="6" spans="1:6" ht="30" customHeight="1" x14ac:dyDescent="0.3">
      <c r="A6" s="4" t="s">
        <v>21</v>
      </c>
      <c r="B6" s="5" t="s">
        <v>48</v>
      </c>
      <c r="C6" s="5" t="s">
        <v>9</v>
      </c>
      <c r="D6" s="2">
        <v>2</v>
      </c>
      <c r="E6" s="2" t="s">
        <v>74</v>
      </c>
      <c r="F6" s="5" t="s">
        <v>79</v>
      </c>
    </row>
    <row r="7" spans="1:6" ht="30" customHeight="1" x14ac:dyDescent="0.3">
      <c r="A7" s="4" t="s">
        <v>22</v>
      </c>
      <c r="B7" s="5" t="s">
        <v>49</v>
      </c>
      <c r="C7" s="5" t="s">
        <v>6</v>
      </c>
      <c r="D7" s="2">
        <v>2</v>
      </c>
      <c r="E7" s="2" t="s">
        <v>74</v>
      </c>
      <c r="F7" s="5" t="s">
        <v>77</v>
      </c>
    </row>
    <row r="8" spans="1:6" ht="30" customHeight="1" x14ac:dyDescent="0.3">
      <c r="A8" s="4" t="s">
        <v>23</v>
      </c>
      <c r="B8" s="5" t="s">
        <v>50</v>
      </c>
      <c r="C8" s="5" t="s">
        <v>6</v>
      </c>
      <c r="D8" s="2">
        <v>2</v>
      </c>
      <c r="E8" s="2" t="s">
        <v>74</v>
      </c>
      <c r="F8" s="5" t="s">
        <v>79</v>
      </c>
    </row>
    <row r="9" spans="1:6" ht="30" customHeight="1" x14ac:dyDescent="0.3">
      <c r="A9" s="4" t="s">
        <v>24</v>
      </c>
      <c r="B9" s="5" t="s">
        <v>51</v>
      </c>
      <c r="C9" s="5" t="s">
        <v>6</v>
      </c>
      <c r="D9" s="2">
        <v>2</v>
      </c>
      <c r="E9" s="2"/>
      <c r="F9" s="5" t="s">
        <v>78</v>
      </c>
    </row>
    <row r="10" spans="1:6" ht="30" customHeight="1" x14ac:dyDescent="0.3">
      <c r="A10" s="4" t="s">
        <v>25</v>
      </c>
      <c r="B10" s="5" t="s">
        <v>52</v>
      </c>
      <c r="C10" s="5" t="s">
        <v>6</v>
      </c>
      <c r="D10" s="2">
        <v>2</v>
      </c>
      <c r="E10" s="2"/>
      <c r="F10" s="5" t="s">
        <v>80</v>
      </c>
    </row>
    <row r="11" spans="1:6" ht="30" customHeight="1" x14ac:dyDescent="0.3">
      <c r="A11" s="4" t="s">
        <v>26</v>
      </c>
      <c r="B11" s="5" t="s">
        <v>53</v>
      </c>
      <c r="C11" s="5" t="s">
        <v>6</v>
      </c>
      <c r="D11" s="2">
        <v>2</v>
      </c>
      <c r="E11" s="2" t="s">
        <v>74</v>
      </c>
      <c r="F11" s="5" t="s">
        <v>77</v>
      </c>
    </row>
    <row r="12" spans="1:6" ht="30" customHeight="1" x14ac:dyDescent="0.3">
      <c r="A12" s="4" t="s">
        <v>27</v>
      </c>
      <c r="B12" s="5" t="s">
        <v>54</v>
      </c>
      <c r="C12" s="5" t="s">
        <v>9</v>
      </c>
      <c r="D12" s="2">
        <v>3</v>
      </c>
      <c r="E12" s="2" t="s">
        <v>74</v>
      </c>
      <c r="F12" s="5" t="s">
        <v>77</v>
      </c>
    </row>
    <row r="13" spans="1:6" ht="30" customHeight="1" x14ac:dyDescent="0.3">
      <c r="A13" s="4" t="s">
        <v>27</v>
      </c>
      <c r="B13" s="5" t="s">
        <v>55</v>
      </c>
      <c r="C13" s="5" t="s">
        <v>9</v>
      </c>
      <c r="D13" s="2">
        <v>3</v>
      </c>
      <c r="E13" s="2" t="s">
        <v>74</v>
      </c>
      <c r="F13" s="5" t="s">
        <v>79</v>
      </c>
    </row>
    <row r="14" spans="1:6" ht="30" customHeight="1" x14ac:dyDescent="0.3">
      <c r="A14" s="4" t="s">
        <v>28</v>
      </c>
      <c r="B14" s="5" t="s">
        <v>56</v>
      </c>
      <c r="C14" s="5" t="s">
        <v>6</v>
      </c>
      <c r="D14" s="2">
        <v>2</v>
      </c>
      <c r="E14" s="2" t="s">
        <v>74</v>
      </c>
      <c r="F14" s="5" t="s">
        <v>79</v>
      </c>
    </row>
    <row r="15" spans="1:6" ht="30" customHeight="1" x14ac:dyDescent="0.3">
      <c r="A15" s="4" t="s">
        <v>29</v>
      </c>
      <c r="B15" s="5" t="s">
        <v>57</v>
      </c>
      <c r="C15" s="5" t="s">
        <v>9</v>
      </c>
      <c r="D15" s="2">
        <v>3</v>
      </c>
      <c r="E15" s="2" t="s">
        <v>74</v>
      </c>
      <c r="F15" s="5" t="s">
        <v>79</v>
      </c>
    </row>
    <row r="16" spans="1:6" ht="30" customHeight="1" x14ac:dyDescent="0.3">
      <c r="A16" s="4" t="s">
        <v>30</v>
      </c>
      <c r="B16" s="5" t="s">
        <v>58</v>
      </c>
      <c r="C16" s="5" t="s">
        <v>9</v>
      </c>
      <c r="D16" s="2">
        <v>3</v>
      </c>
      <c r="E16" s="2" t="s">
        <v>74</v>
      </c>
      <c r="F16" s="5" t="s">
        <v>77</v>
      </c>
    </row>
    <row r="17" spans="1:6" ht="30" customHeight="1" x14ac:dyDescent="0.3">
      <c r="A17" s="4" t="s">
        <v>31</v>
      </c>
      <c r="B17" s="5" t="s">
        <v>59</v>
      </c>
      <c r="C17" s="5" t="s">
        <v>6</v>
      </c>
      <c r="D17" s="2">
        <v>2</v>
      </c>
      <c r="E17" s="2" t="s">
        <v>74</v>
      </c>
      <c r="F17" s="5" t="s">
        <v>77</v>
      </c>
    </row>
    <row r="18" spans="1:6" ht="30" customHeight="1" x14ac:dyDescent="0.3">
      <c r="A18" s="4" t="s">
        <v>32</v>
      </c>
      <c r="B18" s="5" t="s">
        <v>60</v>
      </c>
      <c r="C18" s="5" t="s">
        <v>6</v>
      </c>
      <c r="D18" s="2">
        <v>2</v>
      </c>
      <c r="E18" s="2" t="s">
        <v>74</v>
      </c>
      <c r="F18" s="5" t="s">
        <v>77</v>
      </c>
    </row>
    <row r="19" spans="1:6" ht="30" customHeight="1" x14ac:dyDescent="0.3">
      <c r="A19" s="4" t="s">
        <v>33</v>
      </c>
      <c r="B19" s="5" t="s">
        <v>61</v>
      </c>
      <c r="C19" s="5" t="s">
        <v>6</v>
      </c>
      <c r="D19" s="2">
        <v>2</v>
      </c>
      <c r="E19" s="2" t="s">
        <v>74</v>
      </c>
      <c r="F19" s="5" t="s">
        <v>79</v>
      </c>
    </row>
    <row r="20" spans="1:6" ht="30" customHeight="1" x14ac:dyDescent="0.3">
      <c r="A20" s="4" t="s">
        <v>34</v>
      </c>
      <c r="B20" s="5" t="s">
        <v>62</v>
      </c>
      <c r="C20" s="5" t="s">
        <v>6</v>
      </c>
      <c r="D20" s="2">
        <v>2</v>
      </c>
      <c r="E20" s="2" t="s">
        <v>74</v>
      </c>
      <c r="F20" s="5" t="s">
        <v>78</v>
      </c>
    </row>
    <row r="21" spans="1:6" ht="30" customHeight="1" x14ac:dyDescent="0.3">
      <c r="A21" s="4" t="s">
        <v>35</v>
      </c>
      <c r="B21" s="5" t="s">
        <v>63</v>
      </c>
      <c r="C21" s="5" t="s">
        <v>6</v>
      </c>
      <c r="D21" s="2">
        <v>2</v>
      </c>
      <c r="E21" s="2"/>
      <c r="F21" s="5" t="s">
        <v>80</v>
      </c>
    </row>
    <row r="22" spans="1:6" ht="30" customHeight="1" x14ac:dyDescent="0.3">
      <c r="A22" s="4" t="s">
        <v>36</v>
      </c>
      <c r="B22" s="5" t="s">
        <v>64</v>
      </c>
      <c r="C22" s="5" t="s">
        <v>6</v>
      </c>
      <c r="D22" s="2">
        <v>2</v>
      </c>
      <c r="E22" s="2"/>
      <c r="F22" s="5" t="s">
        <v>81</v>
      </c>
    </row>
    <row r="23" spans="1:6" ht="30" customHeight="1" x14ac:dyDescent="0.3">
      <c r="A23" s="4" t="s">
        <v>37</v>
      </c>
      <c r="B23" s="5" t="s">
        <v>65</v>
      </c>
      <c r="C23" s="5" t="s">
        <v>6</v>
      </c>
      <c r="D23" s="2">
        <v>2</v>
      </c>
      <c r="E23" s="2" t="s">
        <v>74</v>
      </c>
      <c r="F23" s="5" t="s">
        <v>77</v>
      </c>
    </row>
    <row r="24" spans="1:6" ht="30" customHeight="1" x14ac:dyDescent="0.3">
      <c r="A24" s="4" t="s">
        <v>38</v>
      </c>
      <c r="B24" s="5" t="s">
        <v>66</v>
      </c>
      <c r="C24" s="5" t="s">
        <v>9</v>
      </c>
      <c r="D24" s="2">
        <v>3</v>
      </c>
      <c r="E24" s="2" t="s">
        <v>74</v>
      </c>
      <c r="F24" s="5" t="s">
        <v>77</v>
      </c>
    </row>
    <row r="25" spans="1:6" ht="30" customHeight="1" x14ac:dyDescent="0.3">
      <c r="A25" s="4" t="s">
        <v>39</v>
      </c>
      <c r="B25" s="5" t="s">
        <v>67</v>
      </c>
      <c r="C25" s="5" t="s">
        <v>9</v>
      </c>
      <c r="D25" s="2">
        <v>3</v>
      </c>
      <c r="E25" s="2" t="s">
        <v>74</v>
      </c>
      <c r="F25" s="5" t="s">
        <v>77</v>
      </c>
    </row>
    <row r="26" spans="1:6" ht="30" customHeight="1" x14ac:dyDescent="0.3">
      <c r="A26" s="4" t="s">
        <v>40</v>
      </c>
      <c r="B26" s="5" t="s">
        <v>68</v>
      </c>
      <c r="C26" s="5" t="s">
        <v>8</v>
      </c>
      <c r="D26" s="2">
        <v>4</v>
      </c>
      <c r="E26" s="2" t="s">
        <v>74</v>
      </c>
      <c r="F26" s="5" t="s">
        <v>79</v>
      </c>
    </row>
    <row r="27" spans="1:6" ht="30" customHeight="1" x14ac:dyDescent="0.3">
      <c r="A27" s="4" t="s">
        <v>41</v>
      </c>
      <c r="B27" s="5" t="s">
        <v>69</v>
      </c>
      <c r="C27" s="5" t="s">
        <v>6</v>
      </c>
      <c r="D27" s="2">
        <v>2</v>
      </c>
      <c r="E27" s="2" t="s">
        <v>74</v>
      </c>
      <c r="F27" s="5" t="s">
        <v>77</v>
      </c>
    </row>
    <row r="28" spans="1:6" ht="30" customHeight="1" x14ac:dyDescent="0.3">
      <c r="A28" s="4" t="s">
        <v>42</v>
      </c>
      <c r="B28" s="5" t="s">
        <v>70</v>
      </c>
      <c r="C28" s="5" t="s">
        <v>6</v>
      </c>
      <c r="D28" s="2">
        <v>2</v>
      </c>
      <c r="E28" s="2" t="s">
        <v>74</v>
      </c>
      <c r="F28" s="5" t="s">
        <v>79</v>
      </c>
    </row>
    <row r="29" spans="1:6" ht="30" customHeight="1" x14ac:dyDescent="0.3">
      <c r="A29" s="4" t="s">
        <v>43</v>
      </c>
      <c r="B29" s="5" t="s">
        <v>50</v>
      </c>
      <c r="C29" s="5" t="s">
        <v>6</v>
      </c>
      <c r="D29" s="2">
        <v>2</v>
      </c>
      <c r="E29" s="2" t="s">
        <v>75</v>
      </c>
      <c r="F29" s="5" t="s">
        <v>78</v>
      </c>
    </row>
  </sheetData>
  <dataValidations count="9">
    <dataValidation type="list" errorStyle="warning" allowBlank="1" showInputMessage="1" showErrorMessage="1" error="Välj Ja eller Nej i listan. Välj AVBRYT och tryck sedan på ALT + NEDÅTPIL för att se alternativen. Välj alternativ genom att trycka på NEDÅTPIL och RETUR" sqref="E3:E29" xr:uid="{00000000-0002-0000-0100-000000000000}">
      <formula1>"Ja,Nej"</formula1>
    </dataValidation>
    <dataValidation type="list" errorStyle="warning" allowBlank="1" showInputMessage="1" showErrorMessage="1" error="Välj Utbildningskrav i listan. Välj AVBRYT och tryck sedan på ALT + NEDÅTPIL så visas alternativen. Välj alternativ genom att trycka på NEDÅTPIL och RETUR" sqref="C3:C29" xr:uid="{00000000-0002-0000-0100-000001000000}">
      <formula1>RequirementLookup</formula1>
    </dataValidation>
    <dataValidation allowBlank="1" showInputMessage="1" showErrorMessage="1" prompt="Skapa en lista över Högskolekurser i det här kalkylbladet. Titeln i den här cellen. Ange information i tabellen nedan" sqref="A1" xr:uid="{00000000-0002-0000-0100-000002000000}"/>
    <dataValidation allowBlank="1" showInputMessage="1" showErrorMessage="1" prompt="Ange kursnamnet i den här kolumnen under den här rubriken. Använd rubrikfilter för att hitta specifika poster" sqref="A2" xr:uid="{00000000-0002-0000-0100-000003000000}"/>
    <dataValidation allowBlank="1" showInputMessage="1" showErrorMessage="1" prompt="Ange kursnumret i den här kolumnen under den här rubriken" sqref="B2" xr:uid="{00000000-0002-0000-0100-000004000000}"/>
    <dataValidation allowBlank="1" showInputMessage="1" showErrorMessage="1" prompt="Välj Utbildningskrav i den här kolumnen under den här rubriken. Tryck på ALT + NEDÅTPIL, så visas alternativen. Välj alternativ genom att trycka på NEDÅTPIL och RETUR" sqref="C2" xr:uid="{00000000-0002-0000-0100-000005000000}"/>
    <dataValidation allowBlank="1" showInputMessage="1" showErrorMessage="1" prompt="Ange krediteringar i denna kolumn under den här rubriken" sqref="D2" xr:uid="{00000000-0002-0000-0100-000006000000}"/>
    <dataValidation allowBlank="1" showInputMessage="1" showErrorMessage="1" prompt="Välj Ja eller Nej för Slutförd i den här kolumnen under den här rubriken. Tryck på ALT + NEDÅTPIL för att se alternativen. Tryck sedan på NEDÅTPIL och RETUR för att välja alternativ" sqref="E2" xr:uid="{00000000-0002-0000-0100-000007000000}"/>
    <dataValidation allowBlank="1" showInputMessage="1" showErrorMessage="1" prompt="Ange termin i den här kolumnen under den här rubriken.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3" width="37.5" customWidth="1"/>
  </cols>
  <sheetData>
    <row r="1" spans="1:3" ht="6.75" customHeight="1" x14ac:dyDescent="0.3">
      <c r="A1" s="34" t="s">
        <v>82</v>
      </c>
      <c r="B1" s="34"/>
      <c r="C1" s="1"/>
    </row>
    <row r="2" spans="1:3" ht="51" customHeight="1" x14ac:dyDescent="0.3">
      <c r="A2" s="34"/>
      <c r="B2" s="34"/>
      <c r="C2" s="17" t="s">
        <v>83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76</v>
      </c>
      <c r="B4" s="18" t="s">
        <v>85</v>
      </c>
      <c r="C4" s="18" t="s">
        <v>84</v>
      </c>
    </row>
    <row r="5" spans="1:3" ht="30" customHeight="1" x14ac:dyDescent="0.3">
      <c r="A5" s="19" t="s">
        <v>77</v>
      </c>
      <c r="B5" s="20">
        <v>30</v>
      </c>
      <c r="C5" s="20">
        <v>12</v>
      </c>
    </row>
    <row r="6" spans="1:3" ht="30" customHeight="1" x14ac:dyDescent="0.3">
      <c r="A6" s="19" t="s">
        <v>79</v>
      </c>
      <c r="B6" s="20">
        <v>20</v>
      </c>
      <c r="C6" s="20">
        <v>8</v>
      </c>
    </row>
    <row r="7" spans="1:3" ht="30" customHeight="1" x14ac:dyDescent="0.3">
      <c r="A7" s="19" t="s">
        <v>78</v>
      </c>
      <c r="B7" s="20">
        <v>9</v>
      </c>
      <c r="C7" s="20">
        <v>4</v>
      </c>
    </row>
    <row r="8" spans="1:3" ht="30" customHeight="1" x14ac:dyDescent="0.3">
      <c r="A8" s="19" t="s">
        <v>80</v>
      </c>
      <c r="B8" s="20">
        <v>4</v>
      </c>
      <c r="C8" s="20">
        <v>2</v>
      </c>
    </row>
    <row r="9" spans="1:3" ht="30" customHeight="1" x14ac:dyDescent="0.3">
      <c r="A9" s="19" t="s">
        <v>81</v>
      </c>
      <c r="B9" s="20">
        <v>2</v>
      </c>
      <c r="C9" s="20">
        <v>1</v>
      </c>
    </row>
    <row r="10" spans="1:3" ht="30" customHeight="1" x14ac:dyDescent="0.3">
      <c r="A10" s="19" t="s">
        <v>12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Kalkylbladets rubrik i den här cellen. Tabellen nedan uppdateras automatiskt" sqref="A1:B3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5</vt:i4>
      </vt:variant>
    </vt:vector>
  </HeadingPairs>
  <TitlesOfParts>
    <vt:vector size="8" baseType="lpstr">
      <vt:lpstr>Högskolepoängsplanerare</vt:lpstr>
      <vt:lpstr>Kurs</vt:lpstr>
      <vt:lpstr>Data för terminsöversikt</vt:lpstr>
      <vt:lpstr>CreditsEarned</vt:lpstr>
      <vt:lpstr>CreditsNeeded</vt:lpstr>
      <vt:lpstr>CreditsRemaining</vt:lpstr>
      <vt:lpstr>RequirementLookup</vt:lpstr>
      <vt:lpstr>Kurs!Utskriftsrubriker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2019-06-29T08:05:55Z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