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refreshAllConnections="1"/>
  <xr:revisionPtr revIDLastSave="0" documentId="13_ncr:1_{2675AFCD-E9F0-4642-A1E9-537C456A4DB3}" xr6:coauthVersionLast="36" xr6:coauthVersionMax="43" xr10:uidLastSave="{00000000-0000-0000-0000-000000000000}"/>
  <bookViews>
    <workbookView xWindow="810" yWindow="-120" windowWidth="28830" windowHeight="16155" xr2:uid="{00000000-000D-0000-FFFF-FFFF00000000}"/>
  </bookViews>
  <sheets>
    <sheet name="KontrolnaTabla" sheetId="1" r:id="rId1"/>
    <sheet name="Evidencija troškova" sheetId="2" r:id="rId2"/>
    <sheet name="Podaci o ličnim troškovima" sheetId="4" state="hidden" r:id="rId3"/>
  </sheets>
  <definedNames>
    <definedName name="Naslov2">Troškovi[[#Headers],[Datum]]</definedName>
    <definedName name="_xlnm.Print_Titles" localSheetId="1">'Evidencija troškova'!$2:$2</definedName>
    <definedName name="Slicer_Datum">#N/A</definedName>
    <definedName name="Slicer_Kategorija">#N/A</definedName>
    <definedName name="Slicer_Potkategorija">#N/A</definedName>
  </definedNames>
  <calcPr calcId="191029"/>
  <pivotCaches>
    <pivotCache cacheId="0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<sst xmlns="http://schemas.openxmlformats.org/spreadsheetml/2006/main" count="73" uniqueCount="44">
  <si>
    <t>Izvedeni grafikon koji prikazuje troškove po kategoriji i mesecima nalazi se u ovoj ćeliji. Makaze za filtriranje troškova po datumu, kategoriji i potkategoriji nalaze se u ćelijama B3, D3 i F3 ispod.</t>
  </si>
  <si>
    <t>Segmentator za filtriranje podataka iz tabele na osnovu datuma nalazi se u ovoj ćeliji.</t>
  </si>
  <si>
    <t>Kontrolna tabla za lične troškove</t>
  </si>
  <si>
    <t>Segmentator za filtriranje podataka iz tabele na osnovu kategorije nalazi se u ovoj ćeliji.</t>
  </si>
  <si>
    <t>za evidenciju troškova &gt;</t>
  </si>
  <si>
    <t>Segmentator za filtriranje podataka iz tabele na osnovu potkategorije nalazi se u ovoj ćeliji.</t>
  </si>
  <si>
    <t>Evidencija troškova</t>
  </si>
  <si>
    <t>Datum</t>
  </si>
  <si>
    <t>Kategorija</t>
  </si>
  <si>
    <t>Iznajmljivanje stana</t>
  </si>
  <si>
    <t>Zabava</t>
  </si>
  <si>
    <t>Dnevno</t>
  </si>
  <si>
    <t>Prevoz</t>
  </si>
  <si>
    <t>Potkategorija</t>
  </si>
  <si>
    <t>Internet</t>
  </si>
  <si>
    <t>Fiksni telefon</t>
  </si>
  <si>
    <t>Struja</t>
  </si>
  <si>
    <t>Teretana</t>
  </si>
  <si>
    <t>Odeća</t>
  </si>
  <si>
    <t>Troškovi javnog prevoza</t>
  </si>
  <si>
    <t>Gorivo</t>
  </si>
  <si>
    <t>Frizer</t>
  </si>
  <si>
    <t>Čaj/kafa</t>
  </si>
  <si>
    <t>Slatkiši</t>
  </si>
  <si>
    <t>Kontaktna sočiva</t>
  </si>
  <si>
    <t>Bioskop</t>
  </si>
  <si>
    <t>Iznos</t>
  </si>
  <si>
    <t>&lt; na kontrolnu tablu</t>
  </si>
  <si>
    <t>Beleška</t>
  </si>
  <si>
    <t>Prolaz za mart</t>
  </si>
  <si>
    <t>Prolaz za april</t>
  </si>
  <si>
    <t>Noć klasičnog filma</t>
  </si>
  <si>
    <t>podaci o ličnim troškovima</t>
  </si>
  <si>
    <t>Dolenavedena izvedena tabela pruža izvor podataka za izvedeni grafikon ličnih troškova na kontrolnoj tabli. Sve promene koje unesete mogu dovesti do vizuelnih izmena u izvedenom grafikonu ili do grešaka.</t>
  </si>
  <si>
    <t>Oznake redova</t>
  </si>
  <si>
    <t>Oznake kolona</t>
  </si>
  <si>
    <t>Konačni zbir</t>
  </si>
  <si>
    <t>mar</t>
  </si>
  <si>
    <t>apr</t>
  </si>
  <si>
    <t>maj</t>
  </si>
  <si>
    <t>jun</t>
  </si>
  <si>
    <t>jul</t>
  </si>
  <si>
    <t>avg</t>
  </si>
  <si>
    <t>Zbir od 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</si>
</sst>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&quot;RSD&quot;_-;\-* #,##0.00\ &quot;RSD&quot;_-;_-* &quot;-&quot;??\ &quot;RSD&quot;_-;_-@_-"/>
  </numFmts>
  <fonts count="13" x14ac:knownFonts="1">
    <font>
      <sz val="11"/>
      <color theme="3"/>
      <name val="Arial"/>
      <family val="2"/>
      <charset val="238"/>
    </font>
    <font>
      <sz val="11"/>
      <color theme="3"/>
      <name val="Lucida Sans"/>
      <family val="2"/>
      <scheme val="minor"/>
    </font>
    <font>
      <sz val="11"/>
      <color theme="3"/>
      <name val="Arial"/>
      <family val="2"/>
      <charset val="238"/>
    </font>
    <font>
      <b/>
      <sz val="11"/>
      <color theme="4" tint="-0.24994659260841701"/>
      <name val="Arial"/>
      <family val="2"/>
      <charset val="238"/>
    </font>
    <font>
      <b/>
      <sz val="11"/>
      <color theme="5" tint="-0.499984740745262"/>
      <name val="Arial"/>
      <family val="2"/>
      <charset val="238"/>
    </font>
    <font>
      <sz val="26"/>
      <color theme="5" tint="-0.499984740745262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5700"/>
      <name val="Arial"/>
      <family val="2"/>
      <charset val="238"/>
    </font>
    <font>
      <sz val="11"/>
      <name val="Arial"/>
      <family val="2"/>
      <charset val="238"/>
    </font>
    <font>
      <b/>
      <sz val="30"/>
      <color theme="4"/>
      <name val="Times New Roman"/>
      <family val="1"/>
      <charset val="238"/>
    </font>
    <font>
      <sz val="26"/>
      <color theme="5" tint="-0.49998474074526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</borders>
  <cellStyleXfs count="9">
    <xf numFmtId="0" fontId="0" fillId="3" borderId="0">
      <alignment horizontal="left" vertical="center" wrapText="1" indent="1"/>
    </xf>
    <xf numFmtId="0" fontId="11" fillId="2" borderId="1" applyNumberFormat="0" applyAlignment="0" applyProtection="0"/>
    <xf numFmtId="0" fontId="3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164" fontId="1" fillId="0" borderId="0" applyFont="0" applyFill="0" applyBorder="0" applyProtection="0">
      <alignment horizontal="right" vertical="center" indent="2"/>
    </xf>
    <xf numFmtId="14" fontId="2" fillId="3" borderId="0" applyFill="0" applyBorder="0">
      <alignment horizontal="right" vertical="center" indent="3"/>
    </xf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</cellStyleXfs>
  <cellXfs count="22">
    <xf numFmtId="0" fontId="0" fillId="3" borderId="0" xfId="0">
      <alignment horizontal="left" vertical="center" wrapText="1" inden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>
      <alignment horizontal="left" vertical="center" wrapText="1" indent="1"/>
    </xf>
    <xf numFmtId="0" fontId="0" fillId="2" borderId="0" xfId="0" applyFont="1" applyFill="1">
      <alignment horizontal="left" vertical="center" wrapText="1" indent="1"/>
    </xf>
    <xf numFmtId="0" fontId="0" fillId="3" borderId="0" xfId="0" applyFont="1">
      <alignment horizontal="left" vertical="center" wrapText="1" indent="1"/>
    </xf>
    <xf numFmtId="0" fontId="4" fillId="4" borderId="0" xfId="2" applyFont="1" applyFill="1" applyBorder="1" applyAlignment="1">
      <alignment horizontal="right" vertical="center"/>
    </xf>
    <xf numFmtId="0" fontId="0" fillId="4" borderId="0" xfId="0" applyFont="1" applyFill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6" fillId="0" borderId="0" xfId="0" applyFont="1" applyFill="1">
      <alignment horizontal="left" vertical="center" wrapText="1" indent="1"/>
    </xf>
    <xf numFmtId="0" fontId="5" fillId="4" borderId="0" xfId="1" applyFont="1" applyFill="1" applyBorder="1" applyAlignment="1">
      <alignment horizontal="left" vertical="center"/>
    </xf>
    <xf numFmtId="14" fontId="10" fillId="3" borderId="0" xfId="5" applyFont="1" applyFill="1" applyBorder="1" applyAlignment="1">
      <alignment horizontal="center" vertical="center"/>
    </xf>
    <xf numFmtId="164" fontId="10" fillId="3" borderId="0" xfId="4" applyFont="1" applyFill="1" applyBorder="1">
      <alignment horizontal="right" vertical="center" indent="2"/>
    </xf>
    <xf numFmtId="0" fontId="10" fillId="3" borderId="0" xfId="0" applyFont="1" applyFill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0" fillId="3" borderId="0" xfId="0" pivotButton="1">
      <alignment horizontal="left" vertical="center" wrapText="1" indent="1"/>
    </xf>
    <xf numFmtId="0" fontId="0" fillId="3" borderId="0" xfId="0" applyAlignment="1">
      <alignment horizontal="left" vertical="center" wrapText="1"/>
    </xf>
    <xf numFmtId="0" fontId="0" fillId="3" borderId="0" xfId="0" applyNumberFormat="1">
      <alignment horizontal="left" vertical="center" wrapText="1" indent="1"/>
    </xf>
    <xf numFmtId="0" fontId="6" fillId="0" borderId="0" xfId="0" applyFont="1" applyFill="1" applyAlignment="1">
      <alignment horizontal="center" vertical="center"/>
    </xf>
    <xf numFmtId="0" fontId="12" fillId="4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vertical="center"/>
    </xf>
    <xf numFmtId="0" fontId="0" fillId="3" borderId="2" xfId="0" applyFont="1" applyBorder="1" applyAlignment="1">
      <alignment horizontal="left" vertical="center" wrapText="1"/>
    </xf>
  </cellXfs>
  <cellStyles count="9">
    <cellStyle name="Datum" xfId="5" xr:uid="{00000000-0005-0000-0000-000001000000}"/>
    <cellStyle name="好" xfId="6" builtinId="26" customBuiltin="1"/>
    <cellStyle name="差" xfId="7" builtinId="27" customBuiltin="1"/>
    <cellStyle name="已访问的超链接" xfId="3" builtinId="9" customBuiltin="1"/>
    <cellStyle name="常规" xfId="0" builtinId="0" customBuiltin="1"/>
    <cellStyle name="标题" xfId="1" builtinId="15" customBuiltin="1"/>
    <cellStyle name="货币" xfId="4" builtinId="4" customBuiltin="1"/>
    <cellStyle name="超链接" xfId="2" builtinId="8" customBuiltin="1"/>
    <cellStyle name="适中" xfId="8" builtinId="28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theme="2" tint="0.79995117038483843"/>
          <bgColor theme="2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theme="2" tint="0.79995117038483843"/>
          <bgColor theme="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theme="2" tint="0.79995117038483843"/>
          <bgColor theme="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vertical="center" textRotation="0" wrapText="0" indent="0" justifyLastLine="0" shrinkToFit="0" readingOrder="0"/>
    </dxf>
    <dxf>
      <font>
        <b/>
        <i val="0"/>
        <color theme="0"/>
        <name val="Times New Roman"/>
        <family val="1"/>
        <charset val="238"/>
        <scheme val="none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Arial"/>
        <family val="2"/>
        <charset val="238"/>
        <scheme val="none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3" defaultTableStyle="TableStyleMedium2" defaultPivotStyle="PivotStyleLight16">
    <tableStyle name="Evidencija troškova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  <tableStyle name="Segmentator za lične troškove" pivot="0" table="0" count="2" xr9:uid="{00000000-0011-0000-FFFF-FFFF01000000}">
      <tableStyleElement type="wholeTable" dxfId="15"/>
      <tableStyleElement type="headerRow" dxfId="14"/>
    </tableStyle>
    <tableStyle name="Segmentator za lične troškove " pivot="0" table="0" count="10" xr9:uid="{64948A5C-E565-4EE7-97E2-3AF1006D022C}">
      <tableStyleElement type="wholeTable" dxfId="13"/>
      <tableStyleElement type="headerRow" dxfId="12"/>
    </tableStyle>
  </tableStyles>
  <colors>
    <mruColors>
      <color rgb="FFEAEAEA"/>
      <color rgb="FFDDDDDD"/>
      <color rgb="FF5F5F5F"/>
      <color rgb="FF808080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rgb="FF5F5F5F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7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Arial"/>
            <family val="2"/>
            <charset val="238"/>
            <scheme val="none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  <vertical/>
            <horizontal style="thin">
              <color theme="7"/>
            </horizontal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egmentator za lične troškove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[Office_35337473_TF33686846.xltx]Podaci o ličnim troškovima!PodaciOLičnimTroškovima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'Podaci o ličnim troškovima'!$C$3:$C$4</c:f>
              <c:strCache>
                <c:ptCount val="1"/>
                <c:pt idx="0">
                  <c:v>Dnevno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'Podaci o ličnim troškovima'!$B$5:$B$11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maj</c:v>
                </c:pt>
                <c:pt idx="3">
                  <c:v>jun</c:v>
                </c:pt>
                <c:pt idx="4">
                  <c:v>jul</c:v>
                </c:pt>
                <c:pt idx="5">
                  <c:v>avg</c:v>
                </c:pt>
              </c:strCache>
            </c:strRef>
          </c:cat>
          <c:val>
            <c:numRef>
              <c:f>'Podaci o ličnim troškovima'!$C$5:$C$11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C-44E8-B7EC-0466578FF433}"/>
            </c:ext>
          </c:extLst>
        </c:ser>
        <c:ser>
          <c:idx val="1"/>
          <c:order val="1"/>
          <c:tx>
            <c:strRef>
              <c:f>'Podaci o ličnim troškovima'!$D$3:$D$4</c:f>
              <c:strCache>
                <c:ptCount val="1"/>
                <c:pt idx="0">
                  <c:v>Iznajmljivanje stana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'Podaci o ličnim troškovima'!$B$5:$B$11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maj</c:v>
                </c:pt>
                <c:pt idx="3">
                  <c:v>jun</c:v>
                </c:pt>
                <c:pt idx="4">
                  <c:v>jul</c:v>
                </c:pt>
                <c:pt idx="5">
                  <c:v>avg</c:v>
                </c:pt>
              </c:strCache>
            </c:strRef>
          </c:cat>
          <c:val>
            <c:numRef>
              <c:f>'Podaci o ličnim troškovima'!$D$5:$D$11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C-44E8-B7EC-0466578FF433}"/>
            </c:ext>
          </c:extLst>
        </c:ser>
        <c:ser>
          <c:idx val="2"/>
          <c:order val="2"/>
          <c:tx>
            <c:strRef>
              <c:f>'Podaci o ličnim troškovima'!$E$3:$E$4</c:f>
              <c:strCache>
                <c:ptCount val="1"/>
                <c:pt idx="0">
                  <c:v>Prevoz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'Podaci o ličnim troškovima'!$B$5:$B$11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maj</c:v>
                </c:pt>
                <c:pt idx="3">
                  <c:v>jun</c:v>
                </c:pt>
                <c:pt idx="4">
                  <c:v>jul</c:v>
                </c:pt>
                <c:pt idx="5">
                  <c:v>avg</c:v>
                </c:pt>
              </c:strCache>
            </c:strRef>
          </c:cat>
          <c:val>
            <c:numRef>
              <c:f>'Podaci o ličnim troškovima'!$E$5:$E$11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3C-44E8-B7EC-0466578FF433}"/>
            </c:ext>
          </c:extLst>
        </c:ser>
        <c:ser>
          <c:idx val="3"/>
          <c:order val="3"/>
          <c:tx>
            <c:strRef>
              <c:f>'Podaci o ličnim troškovima'!$F$3:$F$4</c:f>
              <c:strCache>
                <c:ptCount val="1"/>
                <c:pt idx="0">
                  <c:v>Zabava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'Podaci o ličnim troškovima'!$B$5:$B$11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maj</c:v>
                </c:pt>
                <c:pt idx="3">
                  <c:v>jun</c:v>
                </c:pt>
                <c:pt idx="4">
                  <c:v>jul</c:v>
                </c:pt>
                <c:pt idx="5">
                  <c:v>avg</c:v>
                </c:pt>
              </c:strCache>
            </c:strRef>
          </c:cat>
          <c:val>
            <c:numRef>
              <c:f>'Podaci o ličnim troškovima'!$F$5:$F$11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3C-44E8-B7EC-0466578FF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26295258803324589"/>
          <c:h val="4.693768853603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33618</xdr:colOff>
      <xdr:row>1</xdr:row>
      <xdr:rowOff>4616823</xdr:rowOff>
    </xdr:to>
    <xdr:graphicFrame macro="">
      <xdr:nvGraphicFramePr>
        <xdr:cNvPr id="2" name="Lični troškovi" descr="Izvedeni grafikon „Lični troškovi“ za ukupne troškove po kategoriji i grupisane po meseci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Slika 6" descr="ukrasni element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2494412</xdr:colOff>
      <xdr:row>2</xdr:row>
      <xdr:rowOff>83135</xdr:rowOff>
    </xdr:from>
    <xdr:to>
      <xdr:col>4</xdr:col>
      <xdr:colOff>631179</xdr:colOff>
      <xdr:row>2</xdr:row>
      <xdr:rowOff>1731935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Kategorija" descr="Segmentator za filtriranje podataka iz tabele na osnovu kategorije">
              <a:extLst>
                <a:ext uri="{FF2B5EF4-FFF2-40B4-BE49-F238E27FC236}">
                  <a16:creationId xmlns:a16="http://schemas.microsoft.com/office/drawing/2014/main" id="{6F5233A4-20BA-4AB1-94DA-1D79B08BF4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000" y="5540400"/>
              <a:ext cx="2820826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RS" sz="1100"/>
                <a:t>Ovaj oblik predstavlja modul za sečenje. Moduli za sečenje su podržani u programu Excel 2010 ili novijim verzijama.
Ako je oblik izmenjen u starijoj verziji programa Excel ili je radna sveska sačuvana u programu Excel 2003 ili starijoj verziji, modul za sečenje ne može se koristiti.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917153</xdr:colOff>
      <xdr:row>2</xdr:row>
      <xdr:rowOff>83135</xdr:rowOff>
    </xdr:from>
    <xdr:to>
      <xdr:col>6</xdr:col>
      <xdr:colOff>65824</xdr:colOff>
      <xdr:row>2</xdr:row>
      <xdr:rowOff>1731935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otkategorija" descr="Segmentator za filtriranje podataka iz tabele na osnovu potkategorije">
              <a:extLst>
                <a:ext uri="{FF2B5EF4-FFF2-40B4-BE49-F238E27FC236}">
                  <a16:creationId xmlns:a16="http://schemas.microsoft.com/office/drawing/2014/main" id="{9E797B47-7970-4205-BA52-2B8DF53929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t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02800" y="5540400"/>
              <a:ext cx="6253200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RS" sz="1100"/>
                <a:t>Ovaj oblik predstavlja modul za sečenje. Moduli za sečenje su podržani u programu Excel 2010 ili novijim verzijama.
Ako je oblik izmenjen u starijoj verziji programa Excel ili je radna sveska sačuvana u programu Excel 2003 ili starijoj verziji, modul za sečenje ne može se koristiti.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197894</xdr:colOff>
      <xdr:row>2</xdr:row>
      <xdr:rowOff>83135</xdr:rowOff>
    </xdr:from>
    <xdr:to>
      <xdr:col>2</xdr:col>
      <xdr:colOff>2188412</xdr:colOff>
      <xdr:row>2</xdr:row>
      <xdr:rowOff>1724735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atum" descr="Segmentator za filtriranje izvedenog grafikona na osnovu datuma">
              <a:extLst>
                <a:ext uri="{FF2B5EF4-FFF2-40B4-BE49-F238E27FC236}">
                  <a16:creationId xmlns:a16="http://schemas.microsoft.com/office/drawing/2014/main" id="{777A06E3-C34D-48CE-8DA2-FC07B56B8E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00" y="5540400"/>
              <a:ext cx="3290400" cy="164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RS" sz="1100"/>
                <a:t>Ovaj oblik predstavlja modul za sečenje. Moduli za sečenje su podržani u programu Excel 2010 ili novijim verzijama.
Ako je oblik izmenjen u starijoj verziji programa Excel ili je radna sveska sačuvana u programu Excel 2003 ili starijoj verziji, modul za sečenje ne može se koristiti.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651.764409837961" createdVersion="5" refreshedVersion="6" minRefreshableVersion="3" recordCount="20" xr:uid="{00000000-000A-0000-FFFF-FFFF05000000}">
  <cacheSource type="worksheet">
    <worksheetSource name="Troškovi"/>
  </cacheSource>
  <cacheFields count="5">
    <cacheField name="Datum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2.3.2019"/>
          <s v="jan"/>
          <s v="feb"/>
          <s v="mar"/>
          <s v="apr"/>
          <s v="maj"/>
          <s v="jun"/>
          <s v="jul"/>
          <s v="avg"/>
          <s v="sep"/>
          <s v="okt"/>
          <s v="nov"/>
          <s v="dec"/>
          <s v="&gt;2.8.2019"/>
        </groupItems>
      </fieldGroup>
    </cacheField>
    <cacheField name="Kategorija" numFmtId="0">
      <sharedItems count="4">
        <s v="Iznajmljivanje stana"/>
        <s v="Zabava"/>
        <s v="Dnevno"/>
        <s v="Prevoz"/>
      </sharedItems>
    </cacheField>
    <cacheField name="Potkategorija" numFmtId="0">
      <sharedItems count="12">
        <s v="Internet"/>
        <s v="Fiksni telefon"/>
        <s v="Struja"/>
        <s v="Teretana"/>
        <s v="Odeća"/>
        <s v="Troškovi javnog prevoza"/>
        <s v="Gorivo"/>
        <s v="Frizer"/>
        <s v="Čaj/kafa"/>
        <s v="Slatkiši"/>
        <s v="Kontaktna sočiva"/>
        <s v="Bioskop"/>
      </sharedItems>
    </cacheField>
    <cacheField name="Iznos" numFmtId="164">
      <sharedItems containsSemiMixedTypes="0" containsString="0" containsNumber="1" minValue="2.75" maxValue="62"/>
    </cacheField>
    <cacheField name="Beleška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Prolaz za mart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Prolaz za april"/>
  </r>
  <r>
    <x v="6"/>
    <x v="3"/>
    <x v="6"/>
    <n v="54"/>
    <m/>
  </r>
  <r>
    <x v="7"/>
    <x v="2"/>
    <x v="7"/>
    <n v="12"/>
    <m/>
  </r>
  <r>
    <x v="8"/>
    <x v="1"/>
    <x v="11"/>
    <n v="21"/>
    <s v="Noć klasičnog filma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odaciOLičnimTroškovima" cacheId="0" applyNumberFormats="0" applyBorderFormats="0" applyFontFormats="0" applyPatternFormats="0" applyAlignmentFormats="0" applyWidthHeightFormats="1" dataCaption="Vrednosti" updatedVersion="6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2"/>
        <item x="0"/>
        <item x="3"/>
        <item x="1"/>
        <item t="default"/>
      </items>
    </pivotField>
    <pivotField showAll="0">
      <items count="13">
        <item x="11"/>
        <item x="8"/>
        <item x="1"/>
        <item x="7"/>
        <item x="6"/>
        <item x="0"/>
        <item x="10"/>
        <item x="4"/>
        <item x="9"/>
        <item x="2"/>
        <item x="3"/>
        <item x="5"/>
        <item t="default"/>
      </items>
    </pivotField>
    <pivotField dataField="1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Zbir od Iznos" fld="3" baseField="0" baseItem="0"/>
  </dataFields>
  <chartFormats count="5">
    <chartFormat chart="2" format="3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odaci o ličnim troškovima" altTextSummary="Izvor podataka izvedenog grafikona za mesečne troškove grupisane po kategorijama troškova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ategorija" xr10:uid="{C25F971E-CA1B-4DC6-B6A0-9CFFED92C3FA}" sourceName="Kategorija">
  <pivotTables>
    <pivotTable tabId="4" name="PodaciOLičnimTroškovima"/>
  </pivotTables>
  <data>
    <tabular pivotCacheId="2" showMissing="0">
      <items count="4">
        <i x="2" s="1"/>
        <i x="0" s="1"/>
        <i x="3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otkategorija" xr10:uid="{3822D079-DA28-4E26-B8EF-6CE709A67EA0}" sourceName="Potkategorija">
  <pivotTables>
    <pivotTable tabId="4" name="PodaciOLičnimTroškovima"/>
  </pivotTables>
  <data>
    <tabular pivotCacheId="2" showMissing="0">
      <items count="12">
        <i x="11" s="1"/>
        <i x="8" s="1"/>
        <i x="1" s="1"/>
        <i x="7" s="1"/>
        <i x="6" s="1"/>
        <i x="0" s="1"/>
        <i x="10" s="1"/>
        <i x="4" s="1"/>
        <i x="9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Datum" xr10:uid="{BB15B990-B374-414C-B3B8-11B781BC3907}" sourceName="Datum">
  <pivotTables>
    <pivotTable tabId="4" name="PodaciOLičnimTroškovima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ja" xr10:uid="{05404735-364B-47CE-8B93-1149B1E35CAA}" cache="Slicer_Kategorija" caption="Kategorija" columnCount="2" style="Segmentator za lične troškove " rowHeight="183600"/>
  <slicer name="Potkategorija" xr10:uid="{F5F0A559-16FD-4815-88B6-85DF6D91D1F6}" cache="Slicer_Potkategorija" caption="Potkategorija" columnCount="4" style="Segmentator za lične troškove " rowHeight="183600"/>
  <slicer name="Datum" xr10:uid="{C4EB5E8B-5EC3-451E-BBA0-FC51A39BE1EC}" cache="Slicer_Datum" caption="Datum" columnCount="3" style="Segmentator za lične troškove 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roškovi" displayName="Troškovi" ref="B2:F22" headerRowDxfId="11" dataDxfId="10">
  <autoFilter ref="B2:F22" xr:uid="{00000000-0009-0000-0100-00000C000000}"/>
  <sortState ref="B3:F22">
    <sortCondition ref="B2:B22"/>
  </sortState>
  <tableColumns count="5">
    <tableColumn id="1" xr3:uid="{00000000-0010-0000-0000-000001000000}" name="Datum" totalsRowLabel="Zbir" dataDxfId="9" totalsRowDxfId="8" dataCellStyle="Datum"/>
    <tableColumn id="2" xr3:uid="{00000000-0010-0000-0000-000002000000}" name="Kategorija" dataDxfId="7" totalsRowDxfId="6"/>
    <tableColumn id="3" xr3:uid="{00000000-0010-0000-0000-000003000000}" name="Potkategorija" dataDxfId="5" totalsRowDxfId="4"/>
    <tableColumn id="6" xr3:uid="{00000000-0010-0000-0000-000006000000}" name="Iznos" dataDxfId="3" totalsRowDxfId="2"/>
    <tableColumn id="4" xr3:uid="{00000000-0010-0000-0000-000004000000}" name="Beleška" totalsRowFunction="count" dataDxfId="1" totalsRowDxfId="0"/>
  </tableColumns>
  <tableStyleInfo name="Evidencija troškova" showFirstColumn="0" showLastColumn="0" showRowStripes="1" showColumnStripes="0"/>
  <extLst>
    <ext xmlns:x14="http://schemas.microsoft.com/office/spreadsheetml/2009/9/main" uri="{504A1905-F514-4f6f-8877-14C23A59335A}">
      <x14:table altTextSummary="Unesite datum, kategoriju, potkategoriju, iznos i napomene u ovu tabelu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/>
  </sheetPr>
  <dimension ref="B1:F3"/>
  <sheetViews>
    <sheetView showGridLines="0" tabSelected="1" zoomScale="85" zoomScaleNormal="85" workbookViewId="0"/>
  </sheetViews>
  <sheetFormatPr defaultColWidth="6" defaultRowHeight="15" customHeight="1" x14ac:dyDescent="0.2"/>
  <cols>
    <col min="1" max="1" width="2.625" style="8" customWidth="1"/>
    <col min="2" max="2" width="17" style="8" customWidth="1"/>
    <col min="3" max="3" width="35.25" style="8" customWidth="1"/>
    <col min="4" max="4" width="26.125" style="8" customWidth="1"/>
    <col min="5" max="5" width="16.875" style="8" customWidth="1"/>
    <col min="6" max="6" width="76.25" style="8" customWidth="1"/>
    <col min="7" max="7" width="2.625" style="8" customWidth="1"/>
    <col min="8" max="16384" width="6" style="8"/>
  </cols>
  <sheetData>
    <row r="1" spans="2:6" ht="63" customHeight="1" x14ac:dyDescent="0.2">
      <c r="B1" s="7"/>
      <c r="C1" s="19" t="s">
        <v>2</v>
      </c>
      <c r="D1" s="19"/>
      <c r="E1" s="19"/>
      <c r="F1" s="6" t="s">
        <v>4</v>
      </c>
    </row>
    <row r="2" spans="2:6" ht="366.75" customHeight="1" x14ac:dyDescent="0.2">
      <c r="B2" s="18" t="s">
        <v>0</v>
      </c>
      <c r="C2" s="18"/>
      <c r="D2" s="18"/>
      <c r="E2" s="18"/>
      <c r="F2" s="18"/>
    </row>
    <row r="3" spans="2:6" ht="142.5" customHeight="1" x14ac:dyDescent="0.2">
      <c r="B3" s="18" t="s">
        <v>1</v>
      </c>
      <c r="C3" s="18"/>
      <c r="D3" s="18" t="s">
        <v>3</v>
      </c>
      <c r="E3" s="18"/>
      <c r="F3" s="9" t="s">
        <v>5</v>
      </c>
    </row>
  </sheetData>
  <sheetProtection selectLockedCells="1" pivotTables="0" selectUnlockedCells="1"/>
  <mergeCells count="4">
    <mergeCell ref="B2:F2"/>
    <mergeCell ref="B3:C3"/>
    <mergeCell ref="D3:E3"/>
    <mergeCell ref="C1:E1"/>
  </mergeCells>
  <dataValidations count="3">
    <dataValidation allowBlank="1" showInputMessage="1" showErrorMessage="1" prompt="Napravite kalkulator ličnih troškova u ovoj radnoj svesci. Izvedeni grafikon koji prikazuje troškove po kategoriji i mesecu nalazi se u ćeliji B2. Kliknite na ćeliju F1 da biste otišli na radni list „Evidencije troškova“" sqref="A1" xr:uid="{00000000-0002-0000-0000-000000000000}"/>
    <dataValidation allowBlank="1" showInputMessage="1" showErrorMessage="1" prompt="Navigaciona veza ka radnom listu „Evidencija troškova“ nalazi se u ovoj ćeliji" sqref="F1" xr:uid="{00000000-0002-0000-0000-000002000000}"/>
    <dataValidation allowBlank="1" showInputMessage="1" showErrorMessage="1" prompt="Naslov ovog radnog lista je u ovoj ćeliji. Izvedeni grafikon ličnih troškova je u ćeliji ispod. Veza za navigaciju ka radnom listu „Evidencije troškova“ je u ćeliji na desnoj strani" sqref="C1" xr:uid="{00000000-0002-0000-0000-000001000000}"/>
  </dataValidations>
  <hyperlinks>
    <hyperlink ref="F1" location="'Evidencija troškova'!A1" tooltip="Izaberite da biste otišli na radni list „Evidencija troškova“" display="to expense log &gt;" xr:uid="{00000000-0004-0000-0000-000000000000}"/>
  </hyperlinks>
  <pageMargins left="0.7" right="0.7" top="0.75" bottom="0.75" header="0.3" footer="0.3"/>
  <pageSetup paperSize="9" fitToHeight="0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B1:F22"/>
  <sheetViews>
    <sheetView showGridLines="0" zoomScale="85" zoomScaleNormal="85" workbookViewId="0"/>
  </sheetViews>
  <sheetFormatPr defaultColWidth="8.75" defaultRowHeight="30" customHeight="1" x14ac:dyDescent="0.2"/>
  <cols>
    <col min="1" max="1" width="2.625" style="8" customWidth="1"/>
    <col min="2" max="2" width="17" style="8" customWidth="1"/>
    <col min="3" max="3" width="25" style="8" customWidth="1"/>
    <col min="4" max="4" width="23" style="8" customWidth="1"/>
    <col min="5" max="5" width="14.25" style="8" bestFit="1" customWidth="1"/>
    <col min="6" max="6" width="38" style="8" customWidth="1"/>
    <col min="7" max="7" width="2.625" style="8" customWidth="1"/>
    <col min="8" max="16384" width="8.75" style="8"/>
  </cols>
  <sheetData>
    <row r="1" spans="2:6" ht="63" customHeight="1" x14ac:dyDescent="0.2">
      <c r="B1" s="19" t="s">
        <v>6</v>
      </c>
      <c r="C1" s="19"/>
      <c r="D1" s="19"/>
      <c r="E1" s="10"/>
      <c r="F1" s="6" t="s">
        <v>27</v>
      </c>
    </row>
    <row r="2" spans="2:6" ht="30" customHeight="1" x14ac:dyDescent="0.2">
      <c r="B2" s="1" t="s">
        <v>7</v>
      </c>
      <c r="C2" s="1" t="s">
        <v>8</v>
      </c>
      <c r="D2" s="1" t="s">
        <v>13</v>
      </c>
      <c r="E2" s="2" t="s">
        <v>26</v>
      </c>
      <c r="F2" s="1" t="s">
        <v>28</v>
      </c>
    </row>
    <row r="3" spans="2:6" ht="30" customHeight="1" x14ac:dyDescent="0.2">
      <c r="B3" s="11">
        <f ca="1">DATE(YEAR(TODAY()),3,2)</f>
        <v>43526</v>
      </c>
      <c r="C3" s="13" t="s">
        <v>9</v>
      </c>
      <c r="D3" s="13" t="s">
        <v>14</v>
      </c>
      <c r="E3" s="12">
        <v>29</v>
      </c>
      <c r="F3" s="14"/>
    </row>
    <row r="4" spans="2:6" ht="30" customHeight="1" x14ac:dyDescent="0.2">
      <c r="B4" s="11">
        <f t="shared" ref="B4" ca="1" si="0">DATE(YEAR(TODAY()),3,2)</f>
        <v>43526</v>
      </c>
      <c r="C4" s="13" t="s">
        <v>9</v>
      </c>
      <c r="D4" s="13" t="s">
        <v>15</v>
      </c>
      <c r="E4" s="12">
        <v>39</v>
      </c>
      <c r="F4" s="14"/>
    </row>
    <row r="5" spans="2:6" ht="30" customHeight="1" x14ac:dyDescent="0.2">
      <c r="B5" s="11">
        <f ca="1">DATE(YEAR(TODAY()),3,4)</f>
        <v>43528</v>
      </c>
      <c r="C5" s="13" t="s">
        <v>9</v>
      </c>
      <c r="D5" s="13" t="s">
        <v>16</v>
      </c>
      <c r="E5" s="12">
        <v>62</v>
      </c>
      <c r="F5" s="14"/>
    </row>
    <row r="6" spans="2:6" ht="30" customHeight="1" x14ac:dyDescent="0.2">
      <c r="B6" s="11">
        <f ca="1">DATE(YEAR(TODAY()),3,4)</f>
        <v>43528</v>
      </c>
      <c r="C6" s="13" t="s">
        <v>10</v>
      </c>
      <c r="D6" s="13" t="s">
        <v>17</v>
      </c>
      <c r="E6" s="12">
        <v>29</v>
      </c>
      <c r="F6" s="14"/>
    </row>
    <row r="7" spans="2:6" ht="30" customHeight="1" x14ac:dyDescent="0.2">
      <c r="B7" s="11">
        <f ca="1">DATE(YEAR(TODAY()),3,6)</f>
        <v>43530</v>
      </c>
      <c r="C7" s="13" t="s">
        <v>11</v>
      </c>
      <c r="D7" s="13" t="s">
        <v>18</v>
      </c>
      <c r="E7" s="12">
        <v>42</v>
      </c>
      <c r="F7" s="14"/>
    </row>
    <row r="8" spans="2:6" ht="30" customHeight="1" x14ac:dyDescent="0.2">
      <c r="B8" s="11">
        <f ca="1">DATE(YEAR(TODAY()),3,6)</f>
        <v>43530</v>
      </c>
      <c r="C8" s="13" t="s">
        <v>12</v>
      </c>
      <c r="D8" s="13" t="s">
        <v>19</v>
      </c>
      <c r="E8" s="12">
        <v>21</v>
      </c>
      <c r="F8" s="14" t="s">
        <v>29</v>
      </c>
    </row>
    <row r="9" spans="2:6" ht="30" customHeight="1" x14ac:dyDescent="0.2">
      <c r="B9" s="11">
        <f ca="1">DATE(YEAR(TODAY()),4,2)</f>
        <v>43557</v>
      </c>
      <c r="C9" s="13" t="s">
        <v>12</v>
      </c>
      <c r="D9" s="13" t="s">
        <v>20</v>
      </c>
      <c r="E9" s="12">
        <v>54</v>
      </c>
      <c r="F9" s="14"/>
    </row>
    <row r="10" spans="2:6" ht="30" customHeight="1" x14ac:dyDescent="0.2">
      <c r="B10" s="11">
        <f t="shared" ref="B10:B12" ca="1" si="1">DATE(YEAR(TODAY()),4,2)</f>
        <v>43557</v>
      </c>
      <c r="C10" s="13" t="s">
        <v>11</v>
      </c>
      <c r="D10" s="13" t="s">
        <v>21</v>
      </c>
      <c r="E10" s="12">
        <v>12</v>
      </c>
      <c r="F10" s="14"/>
    </row>
    <row r="11" spans="2:6" ht="30" customHeight="1" x14ac:dyDescent="0.2">
      <c r="B11" s="11">
        <f t="shared" ca="1" si="1"/>
        <v>43557</v>
      </c>
      <c r="C11" s="13" t="s">
        <v>11</v>
      </c>
      <c r="D11" s="13" t="s">
        <v>22</v>
      </c>
      <c r="E11" s="12">
        <v>12</v>
      </c>
      <c r="F11" s="14"/>
    </row>
    <row r="12" spans="2:6" ht="30" customHeight="1" x14ac:dyDescent="0.2">
      <c r="B12" s="11">
        <f t="shared" ca="1" si="1"/>
        <v>43557</v>
      </c>
      <c r="C12" s="13" t="s">
        <v>11</v>
      </c>
      <c r="D12" s="13" t="s">
        <v>23</v>
      </c>
      <c r="E12" s="12">
        <v>2.75</v>
      </c>
      <c r="F12" s="14"/>
    </row>
    <row r="13" spans="2:6" ht="30" customHeight="1" x14ac:dyDescent="0.2">
      <c r="B13" s="11">
        <f ca="1">DATE(YEAR(TODAY()),4,4)</f>
        <v>43559</v>
      </c>
      <c r="C13" s="13" t="s">
        <v>9</v>
      </c>
      <c r="D13" s="13" t="s">
        <v>14</v>
      </c>
      <c r="E13" s="12">
        <v>29</v>
      </c>
      <c r="F13" s="14"/>
    </row>
    <row r="14" spans="2:6" ht="30" customHeight="1" x14ac:dyDescent="0.2">
      <c r="B14" s="11">
        <f ca="1">DATE(YEAR(TODAY()),4,4)</f>
        <v>43559</v>
      </c>
      <c r="C14" s="13" t="s">
        <v>9</v>
      </c>
      <c r="D14" s="13" t="s">
        <v>15</v>
      </c>
      <c r="E14" s="12">
        <v>39</v>
      </c>
      <c r="F14" s="14"/>
    </row>
    <row r="15" spans="2:6" ht="30" customHeight="1" x14ac:dyDescent="0.2">
      <c r="B15" s="11">
        <f ca="1">DATE(YEAR(TODAY()),4,4)</f>
        <v>43559</v>
      </c>
      <c r="C15" s="13" t="s">
        <v>9</v>
      </c>
      <c r="D15" s="13" t="s">
        <v>16</v>
      </c>
      <c r="E15" s="12">
        <v>62</v>
      </c>
      <c r="F15" s="14"/>
    </row>
    <row r="16" spans="2:6" ht="30" customHeight="1" x14ac:dyDescent="0.2">
      <c r="B16" s="11">
        <f ca="1">DATE(YEAR(TODAY()),4,4)</f>
        <v>43559</v>
      </c>
      <c r="C16" s="13" t="s">
        <v>11</v>
      </c>
      <c r="D16" s="13" t="s">
        <v>24</v>
      </c>
      <c r="E16" s="12">
        <v>29</v>
      </c>
      <c r="F16" s="14"/>
    </row>
    <row r="17" spans="2:6" ht="30" customHeight="1" x14ac:dyDescent="0.2">
      <c r="B17" s="11">
        <f ca="1">DATE(YEAR(TODAY()),4,6)</f>
        <v>43561</v>
      </c>
      <c r="C17" s="13" t="s">
        <v>11</v>
      </c>
      <c r="D17" s="13" t="s">
        <v>18</v>
      </c>
      <c r="E17" s="12">
        <v>42</v>
      </c>
      <c r="F17" s="14"/>
    </row>
    <row r="18" spans="2:6" ht="30" customHeight="1" x14ac:dyDescent="0.2">
      <c r="B18" s="11">
        <f ca="1">DATE(YEAR(TODAY()),4,6)</f>
        <v>43561</v>
      </c>
      <c r="C18" s="13" t="s">
        <v>12</v>
      </c>
      <c r="D18" s="13" t="s">
        <v>19</v>
      </c>
      <c r="E18" s="12">
        <v>21</v>
      </c>
      <c r="F18" s="14" t="s">
        <v>30</v>
      </c>
    </row>
    <row r="19" spans="2:6" ht="30" customHeight="1" x14ac:dyDescent="0.2">
      <c r="B19" s="11">
        <f ca="1">DATE(YEAR(TODAY()),5,1)</f>
        <v>43586</v>
      </c>
      <c r="C19" s="13" t="s">
        <v>12</v>
      </c>
      <c r="D19" s="13" t="s">
        <v>20</v>
      </c>
      <c r="E19" s="12">
        <v>54</v>
      </c>
      <c r="F19" s="14"/>
    </row>
    <row r="20" spans="2:6" ht="30" customHeight="1" x14ac:dyDescent="0.2">
      <c r="B20" s="11">
        <f ca="1">DATE(YEAR(TODAY()),6,1)</f>
        <v>43617</v>
      </c>
      <c r="C20" s="13" t="s">
        <v>11</v>
      </c>
      <c r="D20" s="13" t="s">
        <v>21</v>
      </c>
      <c r="E20" s="12">
        <v>12</v>
      </c>
      <c r="F20" s="14"/>
    </row>
    <row r="21" spans="2:6" ht="30" customHeight="1" x14ac:dyDescent="0.2">
      <c r="B21" s="11">
        <f ca="1">DATE(YEAR(TODAY()),7,1)</f>
        <v>43647</v>
      </c>
      <c r="C21" s="13" t="s">
        <v>10</v>
      </c>
      <c r="D21" s="13" t="s">
        <v>25</v>
      </c>
      <c r="E21" s="12">
        <v>21</v>
      </c>
      <c r="F21" s="14" t="s">
        <v>31</v>
      </c>
    </row>
    <row r="22" spans="2:6" ht="30" customHeight="1" x14ac:dyDescent="0.2">
      <c r="B22" s="11">
        <f ca="1">DATE(YEAR(TODAY()),8,1)</f>
        <v>43678</v>
      </c>
      <c r="C22" s="13" t="s">
        <v>11</v>
      </c>
      <c r="D22" s="13" t="s">
        <v>23</v>
      </c>
      <c r="E22" s="12">
        <v>2.75</v>
      </c>
      <c r="F22" s="14"/>
    </row>
  </sheetData>
  <mergeCells count="1">
    <mergeCell ref="B1:D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Napravite „Evidenciju troškova“ na ovom radnom listu. Izaberite ćeliju F1 da biste došli do kontrolne table. Unesite detalje o trošku u tabeli „Rashodi“" sqref="A1" xr:uid="{00000000-0002-0000-0100-000002000000}"/>
    <dataValidation allowBlank="1" showInputMessage="1" showErrorMessage="1" prompt="Naslov ovog radnog lista nalazi se u ovoj ćeliji. Navigaciona veza ka radnom listu „Kontrolna tabla“ je u ćeliji desno. Unesite detalje u tabelu ispod" sqref="B1:D1" xr:uid="{00000000-0002-0000-0100-000003000000}"/>
    <dataValidation allowBlank="1" showInputMessage="1" showErrorMessage="1" prompt="Navigaciona veza ka radnom listu „Kontrolna tabla“ nalazi se u ovoj ćeliji" sqref="F1" xr:uid="{00000000-0002-0000-0100-000004000000}"/>
    <dataValidation allowBlank="1" showInputMessage="1" showErrorMessage="1" prompt="Unesite datum u ovu kolonu, ispod ovog naslova. Koristite filtere naslova da biste pronašli određene stavke" sqref="B2" xr:uid="{00000000-0002-0000-0100-000005000000}"/>
    <dataValidation allowBlank="1" showInputMessage="1" showErrorMessage="1" prompt="Unesite kategoriju u ovu kolonu, ispod ovog naslova" sqref="C2" xr:uid="{00000000-0002-0000-0100-000006000000}"/>
    <dataValidation allowBlank="1" showInputMessage="1" showErrorMessage="1" prompt="Unesite potkategoriju u ovu kolonu, ispod ovog naslova" sqref="D2" xr:uid="{00000000-0002-0000-0100-000007000000}"/>
    <dataValidation allowBlank="1" showInputMessage="1" showErrorMessage="1" prompt="Unesite iznos u ovu kolonu, ispod ovog naslova" sqref="E2" xr:uid="{00000000-0002-0000-0100-000008000000}"/>
    <dataValidation allowBlank="1" showInputMessage="1" showErrorMessage="1" prompt="Unesite napomenu u ovu kolonu, ispod ovog naslova" sqref="F2" xr:uid="{00000000-0002-0000-0100-000009000000}"/>
  </dataValidations>
  <hyperlinks>
    <hyperlink ref="F1" location="KontrolnaTabla!A1" tooltip="Izaberite da biste otišli na radni list „Kontrolna tabla“" display="&lt; to dashboard" xr:uid="{00000000-0004-0000-0100-000000000000}"/>
  </hyperlinks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9"/>
  <sheetViews>
    <sheetView zoomScaleNormal="100" workbookViewId="0"/>
  </sheetViews>
  <sheetFormatPr defaultColWidth="8.625" defaultRowHeight="14.25" x14ac:dyDescent="0.2"/>
  <cols>
    <col min="1" max="1" width="2.875" style="3" customWidth="1"/>
    <col min="2" max="2" width="18" style="3" bestFit="1" customWidth="1"/>
    <col min="3" max="3" width="11.125" style="3" bestFit="1" customWidth="1"/>
    <col min="4" max="4" width="19.875" style="3" bestFit="1" customWidth="1"/>
    <col min="5" max="5" width="8.75" style="3" bestFit="1" customWidth="1"/>
    <col min="6" max="6" width="8.625" style="3" bestFit="1" customWidth="1"/>
    <col min="7" max="7" width="13.625" style="3" bestFit="1" customWidth="1"/>
    <col min="8" max="8" width="5.875" style="3" customWidth="1"/>
    <col min="9" max="9" width="7.875" style="3" customWidth="1"/>
    <col min="10" max="10" width="8.5" style="3" customWidth="1"/>
    <col min="11" max="12" width="4.5" style="3" customWidth="1"/>
    <col min="13" max="13" width="8.375" style="3" customWidth="1"/>
    <col min="14" max="14" width="7.875" style="3" customWidth="1"/>
    <col min="15" max="16384" width="8.625" style="3"/>
  </cols>
  <sheetData>
    <row r="1" spans="1:14" s="4" customFormat="1" ht="53.25" customHeight="1" thickBot="1" x14ac:dyDescent="0.25">
      <c r="A1" s="3"/>
      <c r="B1" s="20" t="s">
        <v>32</v>
      </c>
      <c r="C1" s="20"/>
      <c r="D1" s="20"/>
      <c r="E1" s="20"/>
      <c r="F1" s="20"/>
      <c r="G1" s="20"/>
    </row>
    <row r="2" spans="1:14" ht="57" customHeight="1" thickTop="1" x14ac:dyDescent="0.2">
      <c r="B2" s="21" t="s">
        <v>33</v>
      </c>
      <c r="C2" s="21"/>
      <c r="D2" s="21"/>
      <c r="E2" s="21"/>
      <c r="F2" s="21"/>
      <c r="G2" s="21"/>
    </row>
    <row r="3" spans="1:14" ht="28.5" x14ac:dyDescent="0.2">
      <c r="B3" s="15" t="s">
        <v>43</v>
      </c>
      <c r="C3" s="15" t="s">
        <v>35</v>
      </c>
      <c r="D3"/>
      <c r="E3"/>
      <c r="F3"/>
      <c r="G3"/>
      <c r="H3" s="5"/>
      <c r="I3" s="5"/>
      <c r="J3" s="5"/>
      <c r="K3" s="5"/>
      <c r="L3" s="5"/>
      <c r="M3" s="5"/>
      <c r="N3" s="5"/>
    </row>
    <row r="4" spans="1:14" x14ac:dyDescent="0.2">
      <c r="B4" s="15" t="s">
        <v>34</v>
      </c>
      <c r="C4" t="s">
        <v>11</v>
      </c>
      <c r="D4" t="s">
        <v>9</v>
      </c>
      <c r="E4" t="s">
        <v>12</v>
      </c>
      <c r="F4" t="s">
        <v>10</v>
      </c>
      <c r="G4" t="s">
        <v>36</v>
      </c>
      <c r="H4" s="5"/>
      <c r="I4" s="5"/>
      <c r="J4" s="5"/>
      <c r="K4" s="5"/>
      <c r="L4" s="5"/>
      <c r="M4" s="5"/>
      <c r="N4" s="5"/>
    </row>
    <row r="5" spans="1:14" x14ac:dyDescent="0.2">
      <c r="B5" s="16" t="s">
        <v>37</v>
      </c>
      <c r="C5" s="17">
        <v>42</v>
      </c>
      <c r="D5" s="17">
        <v>130</v>
      </c>
      <c r="E5" s="17">
        <v>21</v>
      </c>
      <c r="F5" s="17">
        <v>29</v>
      </c>
      <c r="G5" s="17">
        <v>222</v>
      </c>
      <c r="H5" s="5"/>
      <c r="I5" s="5"/>
      <c r="J5" s="5"/>
      <c r="K5" s="5"/>
      <c r="L5" s="5"/>
      <c r="M5" s="5"/>
      <c r="N5" s="5"/>
    </row>
    <row r="6" spans="1:14" x14ac:dyDescent="0.2">
      <c r="B6" s="16" t="s">
        <v>38</v>
      </c>
      <c r="C6" s="17">
        <v>97.75</v>
      </c>
      <c r="D6" s="17">
        <v>130</v>
      </c>
      <c r="E6" s="17">
        <v>75</v>
      </c>
      <c r="F6" s="17"/>
      <c r="G6" s="17">
        <v>302.75</v>
      </c>
      <c r="H6" s="5"/>
      <c r="I6" s="5"/>
      <c r="J6" s="5"/>
      <c r="K6" s="5"/>
      <c r="L6" s="5"/>
      <c r="M6" s="5"/>
      <c r="N6" s="5"/>
    </row>
    <row r="7" spans="1:14" x14ac:dyDescent="0.2">
      <c r="B7" s="16" t="s">
        <v>39</v>
      </c>
      <c r="C7" s="17"/>
      <c r="D7" s="17"/>
      <c r="E7" s="17">
        <v>54</v>
      </c>
      <c r="F7" s="17"/>
      <c r="G7" s="17">
        <v>54</v>
      </c>
      <c r="H7" s="5"/>
      <c r="I7" s="5"/>
      <c r="J7" s="5"/>
      <c r="K7" s="5"/>
      <c r="L7" s="5"/>
      <c r="M7" s="5"/>
      <c r="N7" s="5"/>
    </row>
    <row r="8" spans="1:14" x14ac:dyDescent="0.2">
      <c r="B8" s="16" t="s">
        <v>40</v>
      </c>
      <c r="C8" s="17">
        <v>12</v>
      </c>
      <c r="D8" s="17"/>
      <c r="E8" s="17"/>
      <c r="F8" s="17"/>
      <c r="G8" s="17">
        <v>12</v>
      </c>
      <c r="H8" s="5"/>
      <c r="I8" s="5"/>
      <c r="J8" s="5"/>
      <c r="K8" s="5"/>
      <c r="L8" s="5"/>
      <c r="M8" s="5"/>
      <c r="N8" s="5"/>
    </row>
    <row r="9" spans="1:14" x14ac:dyDescent="0.2">
      <c r="B9" s="16" t="s">
        <v>41</v>
      </c>
      <c r="C9" s="17"/>
      <c r="D9" s="17"/>
      <c r="E9" s="17"/>
      <c r="F9" s="17">
        <v>21</v>
      </c>
      <c r="G9" s="17">
        <v>21</v>
      </c>
      <c r="H9" s="5"/>
      <c r="I9" s="5"/>
      <c r="J9" s="5"/>
      <c r="K9" s="5"/>
      <c r="L9" s="5"/>
      <c r="M9" s="5"/>
      <c r="N9" s="5"/>
    </row>
    <row r="10" spans="1:14" x14ac:dyDescent="0.2">
      <c r="B10" s="16" t="s">
        <v>42</v>
      </c>
      <c r="C10" s="17">
        <v>2.75</v>
      </c>
      <c r="D10" s="17"/>
      <c r="E10" s="17"/>
      <c r="F10" s="17"/>
      <c r="G10" s="17">
        <v>2.75</v>
      </c>
      <c r="H10" s="5"/>
      <c r="I10" s="5"/>
      <c r="J10" s="5"/>
      <c r="K10" s="5"/>
      <c r="L10" s="5"/>
      <c r="M10" s="5"/>
      <c r="N10" s="5"/>
    </row>
    <row r="11" spans="1:14" x14ac:dyDescent="0.2">
      <c r="B11" s="16" t="s">
        <v>36</v>
      </c>
      <c r="C11" s="17">
        <v>154.5</v>
      </c>
      <c r="D11" s="17">
        <v>260</v>
      </c>
      <c r="E11" s="17">
        <v>150</v>
      </c>
      <c r="F11" s="17">
        <v>50</v>
      </c>
      <c r="G11" s="17">
        <v>614.5</v>
      </c>
      <c r="H11" s="5"/>
      <c r="I11" s="5"/>
      <c r="J11" s="5"/>
      <c r="K11" s="5"/>
      <c r="L11" s="5"/>
      <c r="M11" s="5"/>
      <c r="N11" s="5"/>
    </row>
    <row r="12" spans="1:14" x14ac:dyDescent="0.2">
      <c r="B12"/>
      <c r="C12"/>
      <c r="D12"/>
      <c r="E12"/>
      <c r="F12"/>
      <c r="G12"/>
      <c r="H12" s="5"/>
      <c r="I12" s="5"/>
      <c r="J12" s="5"/>
      <c r="K12" s="5"/>
      <c r="L12" s="5"/>
      <c r="M12" s="5"/>
      <c r="N12" s="5"/>
    </row>
    <row r="13" spans="1:14" x14ac:dyDescent="0.2">
      <c r="B13"/>
      <c r="C13"/>
      <c r="D13"/>
      <c r="E13"/>
      <c r="F13"/>
      <c r="G13"/>
    </row>
    <row r="14" spans="1:14" x14ac:dyDescent="0.2">
      <c r="B14"/>
      <c r="C14"/>
      <c r="D14"/>
      <c r="E14"/>
      <c r="F14"/>
      <c r="G14"/>
    </row>
    <row r="15" spans="1:14" x14ac:dyDescent="0.2">
      <c r="B15"/>
      <c r="C15"/>
      <c r="D15"/>
      <c r="E15"/>
      <c r="F15"/>
      <c r="G15"/>
    </row>
    <row r="16" spans="1:14" x14ac:dyDescent="0.2">
      <c r="B16"/>
      <c r="C16"/>
      <c r="D16"/>
      <c r="E16" s="5"/>
      <c r="F16" s="5"/>
      <c r="G16" s="5"/>
    </row>
    <row r="17" spans="2:7" x14ac:dyDescent="0.2">
      <c r="B17"/>
      <c r="C17"/>
      <c r="D17"/>
      <c r="E17" s="5"/>
      <c r="F17" s="5"/>
      <c r="G17" s="5"/>
    </row>
    <row r="18" spans="2:7" x14ac:dyDescent="0.2">
      <c r="B18"/>
      <c r="C18"/>
      <c r="D18"/>
      <c r="E18" s="5"/>
      <c r="F18" s="5"/>
      <c r="G18" s="5"/>
    </row>
    <row r="19" spans="2:7" x14ac:dyDescent="0.2">
      <c r="B19"/>
      <c r="C19"/>
      <c r="D19"/>
      <c r="E19" s="5"/>
      <c r="F19" s="5"/>
      <c r="G19" s="5"/>
    </row>
    <row r="20" spans="2:7" x14ac:dyDescent="0.2">
      <c r="B20"/>
      <c r="C20"/>
      <c r="D20"/>
      <c r="E20" s="5"/>
      <c r="F20" s="5"/>
      <c r="G20" s="5"/>
    </row>
    <row r="21" spans="2:7" x14ac:dyDescent="0.2">
      <c r="B21"/>
      <c r="C21"/>
      <c r="D21" s="5"/>
      <c r="E21" s="5"/>
      <c r="F21" s="5"/>
      <c r="G21" s="5"/>
    </row>
    <row r="22" spans="2:7" x14ac:dyDescent="0.2">
      <c r="B22"/>
      <c r="C22"/>
      <c r="D22" s="5"/>
      <c r="E22" s="5"/>
      <c r="F22" s="5"/>
      <c r="G22" s="5"/>
    </row>
    <row r="23" spans="2:7" x14ac:dyDescent="0.2">
      <c r="B23"/>
      <c r="C23"/>
      <c r="D23" s="5"/>
      <c r="E23" s="5"/>
      <c r="F23" s="5"/>
      <c r="G23" s="5"/>
    </row>
    <row r="24" spans="2:7" x14ac:dyDescent="0.2">
      <c r="B24"/>
      <c r="C24"/>
      <c r="D24" s="5"/>
      <c r="E24" s="5"/>
      <c r="F24" s="5"/>
      <c r="G24" s="5"/>
    </row>
    <row r="25" spans="2:7" x14ac:dyDescent="0.2">
      <c r="B25"/>
      <c r="C25"/>
      <c r="D25" s="5"/>
      <c r="E25" s="5"/>
      <c r="F25" s="5"/>
      <c r="G25" s="5"/>
    </row>
    <row r="26" spans="2:7" x14ac:dyDescent="0.2">
      <c r="B26"/>
      <c r="C26"/>
      <c r="D26" s="5"/>
      <c r="E26" s="5"/>
      <c r="F26" s="5"/>
      <c r="G26" s="5"/>
    </row>
    <row r="27" spans="2:7" x14ac:dyDescent="0.2">
      <c r="B27"/>
      <c r="C27"/>
      <c r="D27" s="5"/>
      <c r="E27" s="5"/>
      <c r="F27" s="5"/>
      <c r="G27" s="5"/>
    </row>
    <row r="28" spans="2:7" x14ac:dyDescent="0.2">
      <c r="B28"/>
      <c r="C28"/>
      <c r="D28" s="5"/>
      <c r="E28" s="5"/>
      <c r="F28" s="5"/>
      <c r="G28" s="5"/>
    </row>
    <row r="29" spans="2:7" x14ac:dyDescent="0.2">
      <c r="B29"/>
      <c r="C29"/>
    </row>
  </sheetData>
  <mergeCells count="2">
    <mergeCell ref="B1:G1"/>
    <mergeCell ref="B2:G2"/>
  </mergeCells>
  <dataValidations count="2">
    <dataValidation allowBlank="1" showInputMessage="1" showErrorMessage="1" prompt="Sakriveni radni list sadrži izvor podataka izvedene tabele, nemojte brisati ovaj radni list. Brisanje ovog radnog lista će ometati podatke Kontrolne table" sqref="A1" xr:uid="{00000000-0002-0000-0200-000000000000}"/>
    <dataValidation allowBlank="1" showInputMessage="1" showErrorMessage="1" prompt="Naslov ovog radnog lista je u ovoj ćeliji. Izvor podataka izvedenog grafikona počinje u ćeliji B3" sqref="B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429FB-56B9-4C25-9D9A-EAC164DB23C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092CD15-3647-42A0-9C9B-FD9348D2F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KontrolnaTabla</vt:lpstr>
      <vt:lpstr>Evidencija troškova</vt:lpstr>
      <vt:lpstr>Podaci o ličnim troškovima</vt:lpstr>
      <vt:lpstr>Naslov2</vt:lpstr>
      <vt:lpstr>'Evidencija troškova'!Print_Titles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2019-07-05T13:45:53Z</dcterms:created>
  <dcterms:modified xsi:type="dcterms:W3CDTF">2019-07-05T13:45:54Z</dcterms:modified>
</cp:coreProperties>
</file>