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xr:revisionPtr revIDLastSave="0" documentId="13_ncr:1_{58A93863-0EA0-45E9-93D2-C86DF42D692D}" xr6:coauthVersionLast="32" xr6:coauthVersionMax="32" xr10:uidLastSave="{00000000-0000-0000-0000-000000000000}"/>
  <bookViews>
    <workbookView xWindow="0" yWindow="0" windowWidth="21600" windowHeight="8310" xr2:uid="{00000000-000D-0000-FFFF-FFFF00000000}"/>
  </bookViews>
  <sheets>
    <sheet name="Krvni pritisak i šećer u krvi" sheetId="1" r:id="rId1"/>
  </sheets>
  <definedNames>
    <definedName name="DCiljni">'Krvni pritisak i šećer u krvi'!$E$4</definedName>
    <definedName name="DVisok">'Krvni pritisak i šećer u krvi'!$G$4</definedName>
    <definedName name="Naslov1">KrvniPritisakŠećeruKrvi[[#Headers],[Datum]]</definedName>
    <definedName name="_xlnm.Print_Titles" localSheetId="0">'Krvni pritisak i šećer u krvi'!$6:$6</definedName>
    <definedName name="SCiljni">'Krvni pritisak i šećer u krvi'!$E$3</definedName>
    <definedName name="SVisok">'Krvni pritisak i šećer u krvi'!$G$3</definedName>
    <definedName name="ŠNizak">'Krvni pritisak i šećer u krvi'!$H$3</definedName>
    <definedName name="ŠNormalan">'Krvni pritisak i šećer u krvi'!$I$3</definedName>
    <definedName name="ŠVisok">'Krvni pritisak i šećer u krvi'!$J$3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7" i="1"/>
  <c r="J7" i="1" s="1"/>
  <c r="B12" i="1" l="1"/>
  <c r="B8" i="1"/>
  <c r="B9" i="1"/>
  <c r="B10" i="1"/>
  <c r="B11" i="1"/>
  <c r="B7" i="1"/>
  <c r="E13" i="1"/>
  <c r="F13" i="1"/>
  <c r="G13" i="1"/>
  <c r="H13" i="1"/>
</calcChain>
</file>

<file path=xl/sharedStrings.xml><?xml version="1.0" encoding="utf-8"?>
<sst xmlns="http://schemas.openxmlformats.org/spreadsheetml/2006/main" count="29" uniqueCount="27">
  <si>
    <t>Merač krvnog pritiska
i šećera u krvi</t>
  </si>
  <si>
    <t>Datum</t>
  </si>
  <si>
    <t>Prosečne vrednosti</t>
  </si>
  <si>
    <t>Vreme</t>
  </si>
  <si>
    <t>Događaj</t>
  </si>
  <si>
    <t>Buđenje</t>
  </si>
  <si>
    <t>Pre obroka</t>
  </si>
  <si>
    <t>Posle obroka</t>
  </si>
  <si>
    <t>Samo KP</t>
  </si>
  <si>
    <t>Prilagodite vrednosti na skali u ćelijama od E2 do J5 ispod.</t>
  </si>
  <si>
    <t>KRVNI PRITISAK</t>
  </si>
  <si>
    <t>CILJNI PRITISAK</t>
  </si>
  <si>
    <t>Sistolni</t>
  </si>
  <si>
    <t>SISTOLNI</t>
  </si>
  <si>
    <t>DIJASTOLNI</t>
  </si>
  <si>
    <t>Dijastolni</t>
  </si>
  <si>
    <t>POZOVITE LEKARA</t>
  </si>
  <si>
    <t>Puls</t>
  </si>
  <si>
    <t>SKALA ŠEĆERA U KRVI</t>
  </si>
  <si>
    <t>NIZAK</t>
  </si>
  <si>
    <t>Šećer u krvi</t>
  </si>
  <si>
    <t>NORMALAN</t>
  </si>
  <si>
    <t>Nivo</t>
  </si>
  <si>
    <t>VISOK</t>
  </si>
  <si>
    <t>Status</t>
  </si>
  <si>
    <t>Beleške</t>
  </si>
  <si>
    <t>Popio/la lek za KP uz obrok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</si>
</sst>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:ss;@"/>
  </numFmts>
  <fonts count="18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sz val="11"/>
      <color theme="3"/>
      <name val="Century Gothic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9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14" fontId="11" fillId="3" borderId="0" xfId="8" applyFont="1" applyFill="1" applyBorder="1">
      <alignment horizontal="left" vertical="center" wrapText="1" indent="1"/>
    </xf>
    <xf numFmtId="164" fontId="11" fillId="3" borderId="0" xfId="9" applyFont="1" applyFill="1" applyBorder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7" fillId="3" borderId="0" xfId="4" applyFill="1">
      <alignment horizontal="center" vertical="center"/>
    </xf>
    <xf numFmtId="0" fontId="17" fillId="3" borderId="0" xfId="0" applyFont="1" applyFill="1" applyBorder="1">
      <alignment horizontal="left" vertical="center" wrapText="1" indent="1"/>
    </xf>
    <xf numFmtId="0" fontId="17" fillId="3" borderId="0" xfId="0" applyFont="1" applyFill="1" applyBorder="1" applyAlignment="1">
      <alignment horizontal="left" vertical="center" wrapText="1" indent="1"/>
    </xf>
    <xf numFmtId="1" fontId="17" fillId="3" borderId="0" xfId="0" applyNumberFormat="1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 applyProtection="1">
      <alignment horizontal="center" vertical="center"/>
    </xf>
    <xf numFmtId="1" fontId="17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Alignment="1">
      <alignment horizontal="left" vertical="center" indent="1"/>
    </xf>
    <xf numFmtId="1" fontId="0" fillId="3" borderId="0" xfId="0" applyNumberFormat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12" fillId="2" borderId="2" xfId="2" applyFont="1">
      <alignment horizontal="center" vertical="center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</cellXfs>
  <cellStyles count="14">
    <cellStyle name="Akcenat1" xfId="12" builtinId="29" customBuiltin="1"/>
    <cellStyle name="Akcenat2" xfId="13" builtinId="33" customBuiltin="1"/>
    <cellStyle name="Akcenat3" xfId="6" builtinId="37" customBuiltin="1"/>
    <cellStyle name="Datum" xfId="8" xr:uid="{00000000-0005-0000-0000-000005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an" xfId="0" builtinId="0" customBuiltin="1"/>
    <cellStyle name="Tekst objašnjenja" xfId="7" builtinId="53" customBuiltin="1"/>
    <cellStyle name="Vreme" xfId="9" xr:uid="{00000000-0005-0000-0000-00000C000000}"/>
    <cellStyle name="Zarez" xfId="10" builtinId="3" customBuiltin="1"/>
    <cellStyle name="Zarez [0]" xfId="11" builtinId="6" customBuiltin="1"/>
  </cellStyles>
  <dxfs count="23"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238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238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238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238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238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238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238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Merač krvnog pritiska i šećera u krvi" defaultPivotStyle="PivotStyleLight15">
    <tableStyle name="Merač krvnog pritiska i šećera u krvi" pivot="0" count="4" xr9:uid="{00000000-0011-0000-FFFF-FFFF00000000}">
      <tableStyleElement type="wholeTable" dxfId="22"/>
      <tableStyleElement type="headerRow" dxfId="21"/>
      <tableStyleElement type="totalRow" dxfId="20"/>
      <tableStyleElement type="la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266698</xdr:rowOff>
    </xdr:to>
    <xdr:grpSp>
      <xdr:nvGrpSpPr>
        <xdr:cNvPr id="8" name="Savet za unos podataka" descr="Prilagodite vrednosti na skali tako da odgovaraju vašim potrebam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962400" y="57148"/>
          <a:ext cx="8515350" cy="209550"/>
          <a:chOff x="3248023" y="-2"/>
          <a:chExt cx="6581775" cy="209550"/>
        </a:xfrm>
      </xdr:grpSpPr>
      <xdr:sp macro="" textlink="">
        <xdr:nvSpPr>
          <xdr:cNvPr id="7" name="Umetničko delo – linija" descr="Zaobljeni luk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Tekst saveta" descr="Prilagodite vrednosti na skali tako da odgovaraju vašim potrebama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663057" y="34050"/>
            <a:ext cx="3756443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latn-rs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Prilagodite vrednosti na skali tako da odgovaraju vašim potrebama.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Prava linija spajanja 5" descr="Razdelni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Pravougaonik 18" descr="Razdelnik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sr-latn-rs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vniPritisakŠećeruKrvi" displayName="KrvniPritisakŠećeruKrvi" ref="B6:K13" totalsRowCount="1">
  <tableColumns count="10">
    <tableColumn id="1" xr3:uid="{00000000-0010-0000-0000-000001000000}" name="Datum" totalsRowLabel="Prosečne vrednosti" dataDxfId="18" totalsRowDxfId="17" dataCellStyle="Datum"/>
    <tableColumn id="2" xr3:uid="{00000000-0010-0000-0000-000002000000}" name="Vreme" totalsRowDxfId="16"/>
    <tableColumn id="3" xr3:uid="{00000000-0010-0000-0000-000003000000}" name="Događaj" totalsRowDxfId="15"/>
    <tableColumn id="4" xr3:uid="{00000000-0010-0000-0000-000004000000}" name="Sistolni" totalsRowFunction="average" totalsRowDxfId="14"/>
    <tableColumn id="5" xr3:uid="{00000000-0010-0000-0000-000005000000}" name="Dijastolni" totalsRowFunction="average" totalsRowDxfId="13"/>
    <tableColumn id="6" xr3:uid="{00000000-0010-0000-0000-000006000000}" name="Puls" totalsRowFunction="average" totalsRowDxfId="12"/>
    <tableColumn id="10" xr3:uid="{00000000-0010-0000-0000-00000A000000}" name="Šećer u krvi" totalsRowFunction="average" totalsRowDxfId="11"/>
    <tableColumn id="7" xr3:uid="{00000000-0010-0000-0000-000007000000}" name="Nivo" totalsRowDxfId="10">
      <calculatedColumnFormula>KrvniPritisakŠećeruKrvi[[#This Row],[Šećer u krvi]]</calculatedColumnFormula>
    </tableColumn>
    <tableColumn id="9" xr3:uid="{00000000-0010-0000-0000-000009000000}" name="Status">
      <calculatedColumnFormula>IFERROR(IF(KrvniPritisakŠećeruKrvi[[#This Row],[Nivo]]=0,"",IF(KrvniPritisakŠećeruKrvi[[#This Row],[Nivo]]&lt;=ŠNizak,"Nizak",IF(AND(KrvniPritisakŠećeruKrvi[[#This Row],[Nivo]]&gt;ŠNizak,KrvniPritisakŠećeruKrvi[[#This Row],[Nivo]]&lt;ŠVisok),"Normalan","Visok"))), "")</calculatedColumnFormula>
    </tableColumn>
    <tableColumn id="8" xr3:uid="{00000000-0010-0000-0000-000008000000}" name="Beleške" totalsRowDxfId="9"/>
  </tableColumns>
  <tableStyleInfo name="Merač krvnog pritiska i šećera u krvi" showFirstColumn="0" showLastColumn="1" showRowStripes="1" showColumnStripes="0"/>
  <extLst>
    <ext xmlns:x14="http://schemas.microsoft.com/office/spreadsheetml/2009/9/main" uri="{504A1905-F514-4f6f-8877-14C23A59335A}">
      <x14:table altTextSummary="Datum, Vreme, Događaj, Očitavanja sistolnog i dijastolnog krvnog pritiska, Puls, Šećer u krvi, Nivo, Status i Beleške nalaze se u ovoj tabeli. Nivo i Status se automatski ažuriraju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4.375" style="1" customWidth="1"/>
    <col min="3" max="3" width="12.375" style="1" customWidth="1"/>
    <col min="4" max="4" width="22.625" style="1" customWidth="1"/>
    <col min="5" max="10" width="18.625" style="1" customWidth="1"/>
    <col min="11" max="11" width="35.5" style="1" customWidth="1"/>
    <col min="12" max="12" width="2.625" customWidth="1"/>
  </cols>
  <sheetData>
    <row r="1" spans="2:11" ht="24.95" customHeight="1" thickBot="1" x14ac:dyDescent="0.35">
      <c r="B1" s="26" t="s">
        <v>0</v>
      </c>
      <c r="C1" s="26"/>
      <c r="D1" s="26"/>
      <c r="E1" s="27" t="s">
        <v>9</v>
      </c>
      <c r="F1" s="27"/>
      <c r="G1" s="27"/>
      <c r="H1" s="27"/>
      <c r="I1" s="27"/>
      <c r="J1" s="27"/>
    </row>
    <row r="2" spans="2:11" ht="24.95" customHeight="1" thickTop="1" thickBot="1" x14ac:dyDescent="0.35">
      <c r="B2" s="26"/>
      <c r="C2" s="26"/>
      <c r="D2" s="26"/>
      <c r="E2" s="25" t="s">
        <v>10</v>
      </c>
      <c r="F2" s="25"/>
      <c r="G2" s="25"/>
      <c r="H2" s="25" t="s">
        <v>18</v>
      </c>
      <c r="I2" s="25"/>
      <c r="J2" s="25"/>
    </row>
    <row r="3" spans="2:11" ht="24.95" customHeight="1" thickTop="1" thickBot="1" x14ac:dyDescent="0.35">
      <c r="B3" s="26"/>
      <c r="C3" s="26"/>
      <c r="D3" s="26"/>
      <c r="E3" s="2">
        <v>120</v>
      </c>
      <c r="F3" s="3" t="s">
        <v>13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6"/>
      <c r="C4" s="26"/>
      <c r="D4" s="26"/>
      <c r="E4" s="2">
        <v>80</v>
      </c>
      <c r="F4" s="3" t="s">
        <v>14</v>
      </c>
      <c r="G4" s="6">
        <v>90</v>
      </c>
      <c r="H4" s="28" t="s">
        <v>19</v>
      </c>
      <c r="I4" s="28" t="s">
        <v>21</v>
      </c>
      <c r="J4" s="28" t="s">
        <v>23</v>
      </c>
    </row>
    <row r="5" spans="2:11" ht="24.95" customHeight="1" thickTop="1" x14ac:dyDescent="0.3">
      <c r="B5" s="26"/>
      <c r="C5" s="26"/>
      <c r="D5" s="26"/>
      <c r="E5" s="7" t="s">
        <v>11</v>
      </c>
      <c r="F5" s="8"/>
      <c r="G5" s="7" t="s">
        <v>16</v>
      </c>
      <c r="H5" s="28"/>
      <c r="I5" s="28"/>
      <c r="J5" s="28"/>
    </row>
    <row r="6" spans="2:11" ht="20.100000000000001" customHeight="1" x14ac:dyDescent="0.3">
      <c r="B6" s="9" t="s">
        <v>1</v>
      </c>
      <c r="C6" s="9" t="s">
        <v>3</v>
      </c>
      <c r="D6" t="s">
        <v>4</v>
      </c>
      <c r="E6" s="10" t="s">
        <v>12</v>
      </c>
      <c r="F6" s="10" t="s">
        <v>15</v>
      </c>
      <c r="G6" s="10" t="s">
        <v>17</v>
      </c>
      <c r="H6" s="10" t="s">
        <v>20</v>
      </c>
      <c r="I6" s="9" t="s">
        <v>22</v>
      </c>
      <c r="J6" s="10" t="s">
        <v>24</v>
      </c>
      <c r="K6" s="9" t="s">
        <v>25</v>
      </c>
    </row>
    <row r="7" spans="2:11" ht="30" customHeight="1" x14ac:dyDescent="0.3">
      <c r="B7" s="11">
        <f ca="1">TODAY()</f>
        <v>43213</v>
      </c>
      <c r="C7" s="12">
        <v>0.25</v>
      </c>
      <c r="D7" s="13" t="s">
        <v>5</v>
      </c>
      <c r="E7" s="14">
        <v>129</v>
      </c>
      <c r="F7" s="14">
        <v>79</v>
      </c>
      <c r="G7" s="14">
        <v>72</v>
      </c>
      <c r="H7" s="14">
        <v>55</v>
      </c>
      <c r="I7" s="15">
        <f>KrvniPritisakŠećeruKrvi[[#This Row],[Šećer u krvi]]</f>
        <v>55</v>
      </c>
      <c r="J7" s="16" t="str">
        <f>IFERROR(IF(KrvniPritisakŠećeruKrvi[[#This Row],[Nivo]]=0,"",IF(KrvniPritisakŠećeruKrvi[[#This Row],[Nivo]]&lt;=ŠNizak,"Nizak",IF(AND(KrvniPritisakŠećeruKrvi[[#This Row],[Nivo]]&gt;ŠNizak,KrvniPritisakŠećeruKrvi[[#This Row],[Nivo]]&lt;ŠVisok),"Normalan","Visok"))), "")</f>
        <v>Nizak</v>
      </c>
      <c r="K7" s="9"/>
    </row>
    <row r="8" spans="2:11" ht="30" customHeight="1" x14ac:dyDescent="0.3">
      <c r="B8" s="11">
        <f t="shared" ref="B8:B11" ca="1" si="0">TODAY()</f>
        <v>43213</v>
      </c>
      <c r="C8" s="12">
        <v>0.29166666666666669</v>
      </c>
      <c r="D8" s="13" t="s">
        <v>6</v>
      </c>
      <c r="E8" s="14">
        <v>120</v>
      </c>
      <c r="F8" s="14">
        <v>80</v>
      </c>
      <c r="G8" s="14">
        <v>74</v>
      </c>
      <c r="H8" s="14">
        <v>70</v>
      </c>
      <c r="I8" s="15">
        <f>KrvniPritisakŠećeruKrvi[[#This Row],[Šećer u krvi]]</f>
        <v>70</v>
      </c>
      <c r="J8" s="16" t="str">
        <f>IFERROR(IF(KrvniPritisakŠećeruKrvi[[#This Row],[Nivo]]=0,"",IF(KrvniPritisakŠećeruKrvi[[#This Row],[Nivo]]&lt;=ŠNizak,"Nizak",IF(AND(KrvniPritisakŠećeruKrvi[[#This Row],[Nivo]]&gt;ŠNizak,KrvniPritisakŠećeruKrvi[[#This Row],[Nivo]]&lt;ŠVisok),"Normalan","Visok"))), "")</f>
        <v>Nizak</v>
      </c>
      <c r="K8" s="9"/>
    </row>
    <row r="9" spans="2:11" ht="30" customHeight="1" x14ac:dyDescent="0.3">
      <c r="B9" s="11">
        <f t="shared" ca="1" si="0"/>
        <v>43213</v>
      </c>
      <c r="C9" s="12">
        <v>0.375</v>
      </c>
      <c r="D9" s="13" t="s">
        <v>7</v>
      </c>
      <c r="E9" s="14">
        <v>133</v>
      </c>
      <c r="F9" s="14">
        <v>80</v>
      </c>
      <c r="G9" s="14">
        <v>75</v>
      </c>
      <c r="H9" s="14">
        <v>75</v>
      </c>
      <c r="I9" s="15">
        <f>KrvniPritisakŠećeruKrvi[[#This Row],[Šećer u krvi]]</f>
        <v>75</v>
      </c>
      <c r="J9" s="16" t="str">
        <f>IFERROR(IF(KrvniPritisakŠećeruKrvi[[#This Row],[Nivo]]=0,"",IF(KrvniPritisakŠećeruKrvi[[#This Row],[Nivo]]&lt;=ŠNizak,"Nizak",IF(AND(KrvniPritisakŠećeruKrvi[[#This Row],[Nivo]]&gt;ŠNizak,KrvniPritisakŠećeruKrvi[[#This Row],[Nivo]]&lt;ŠVisok),"Normalan","Visok"))), "")</f>
        <v>Normalan</v>
      </c>
      <c r="K9" s="9"/>
    </row>
    <row r="10" spans="2:11" ht="30" customHeight="1" x14ac:dyDescent="0.3">
      <c r="B10" s="11">
        <f t="shared" ca="1" si="0"/>
        <v>43213</v>
      </c>
      <c r="C10" s="12">
        <v>0.41666666666666669</v>
      </c>
      <c r="D10" s="13" t="s">
        <v>8</v>
      </c>
      <c r="E10" s="14">
        <v>143</v>
      </c>
      <c r="F10" s="14">
        <v>91</v>
      </c>
      <c r="G10" s="14">
        <v>75</v>
      </c>
      <c r="H10" s="14">
        <v>190</v>
      </c>
      <c r="I10" s="15">
        <f>KrvniPritisakŠećeruKrvi[[#This Row],[Šećer u krvi]]</f>
        <v>190</v>
      </c>
      <c r="J10" s="16" t="str">
        <f>IFERROR(IF(KrvniPritisakŠećeruKrvi[[#This Row],[Nivo]]=0,"",IF(KrvniPritisakŠećeruKrvi[[#This Row],[Nivo]]&lt;=ŠNizak,"Nizak",IF(AND(KrvniPritisakŠećeruKrvi[[#This Row],[Nivo]]&gt;ŠNizak,KrvniPritisakŠećeruKrvi[[#This Row],[Nivo]]&lt;ŠVisok),"Normalan","Visok"))), "")</f>
        <v>Visok</v>
      </c>
      <c r="K10" s="9"/>
    </row>
    <row r="11" spans="2:11" ht="30" customHeight="1" x14ac:dyDescent="0.3">
      <c r="B11" s="11">
        <f t="shared" ca="1" si="0"/>
        <v>43213</v>
      </c>
      <c r="C11" s="12">
        <v>0.5</v>
      </c>
      <c r="D11" s="13" t="s">
        <v>6</v>
      </c>
      <c r="E11" s="14">
        <v>141</v>
      </c>
      <c r="F11" s="14">
        <v>84</v>
      </c>
      <c r="G11" s="14">
        <v>70</v>
      </c>
      <c r="H11" s="14">
        <v>140</v>
      </c>
      <c r="I11" s="15">
        <f>KrvniPritisakŠećeruKrvi[[#This Row],[Šećer u krvi]]</f>
        <v>140</v>
      </c>
      <c r="J11" s="16" t="str">
        <f>IFERROR(IF(KrvniPritisakŠećeruKrvi[[#This Row],[Nivo]]=0,"",IF(KrvniPritisakŠećeruKrvi[[#This Row],[Nivo]]&lt;=ŠNizak,"Nizak",IF(AND(KrvniPritisakŠećeruKrvi[[#This Row],[Nivo]]&gt;ŠNizak,KrvniPritisakŠećeruKrvi[[#This Row],[Nivo]]&lt;ŠVisok),"Normalan","Visok"))), "")</f>
        <v>Normalan</v>
      </c>
      <c r="K11" s="9"/>
    </row>
    <row r="12" spans="2:11" ht="30" customHeight="1" x14ac:dyDescent="0.3">
      <c r="B12" s="11">
        <f ca="1">TODAY()</f>
        <v>43213</v>
      </c>
      <c r="C12" s="12">
        <v>0.625</v>
      </c>
      <c r="D12" s="13" t="s">
        <v>7</v>
      </c>
      <c r="E12" s="14">
        <v>132</v>
      </c>
      <c r="F12" s="14">
        <v>80</v>
      </c>
      <c r="G12" s="14">
        <v>68</v>
      </c>
      <c r="H12" s="14">
        <v>90</v>
      </c>
      <c r="I12" s="15">
        <f>KrvniPritisakŠećeruKrvi[[#This Row],[Šećer u krvi]]</f>
        <v>90</v>
      </c>
      <c r="J12" s="16" t="str">
        <f>IFERROR(IF(KrvniPritisakŠećeruKrvi[[#This Row],[Nivo]]=0,"",IF(KrvniPritisakŠećeruKrvi[[#This Row],[Nivo]]&lt;=ŠNizak,"Nizak",IF(AND(KrvniPritisakŠećeruKrvi[[#This Row],[Nivo]]&gt;ŠNizak,KrvniPritisakŠećeruKrvi[[#This Row],[Nivo]]&lt;ŠVisok),"Normalan","Visok"))), "")</f>
        <v>Normalan</v>
      </c>
      <c r="K12" s="9" t="s">
        <v>26</v>
      </c>
    </row>
    <row r="13" spans="2:11" ht="30" customHeight="1" x14ac:dyDescent="0.3">
      <c r="B13" s="24" t="s">
        <v>2</v>
      </c>
      <c r="C13" s="17"/>
      <c r="D13" s="18"/>
      <c r="E13" s="19">
        <f>SUBTOTAL(101,KrvniPritisakŠećeruKrvi[Sistolni])</f>
        <v>133</v>
      </c>
      <c r="F13" s="19">
        <f>SUBTOTAL(101,KrvniPritisakŠećeruKrvi[Dijastolni])</f>
        <v>82.333333333333329</v>
      </c>
      <c r="G13" s="20">
        <f>SUBTOTAL(101,KrvniPritisakŠećeruKrvi[Puls])</f>
        <v>72.333333333333329</v>
      </c>
      <c r="H13" s="23">
        <f>SUBTOTAL(101,KrvniPritisakŠećeruKrvi[Šećer u krvi])</f>
        <v>103.33333333333333</v>
      </c>
      <c r="I13" s="21"/>
      <c r="J13"/>
      <c r="K13" s="22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ŠVisok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8" priority="3">
      <formula>$J7="Normalan"</formula>
    </cfRule>
    <cfRule type="expression" dxfId="7" priority="4">
      <formula>$J7="Nizak"</formula>
    </cfRule>
    <cfRule type="expression" dxfId="6" priority="11">
      <formula>$J7="Visok"</formula>
    </cfRule>
  </conditionalFormatting>
  <conditionalFormatting sqref="E7:E12">
    <cfRule type="expression" dxfId="5" priority="6">
      <formula>$E7&gt;=SVisok</formula>
    </cfRule>
    <cfRule type="expression" dxfId="4" priority="8">
      <formula>OR(E7=SCiljni,E7&lt;SVisok)</formula>
    </cfRule>
  </conditionalFormatting>
  <conditionalFormatting sqref="F7:F12">
    <cfRule type="expression" dxfId="3" priority="5">
      <formula>$F7&gt;=DVisok</formula>
    </cfRule>
    <cfRule type="expression" dxfId="2" priority="7">
      <formula>OR(F7=DCiljni,F7&lt;DVisok)</formula>
    </cfRule>
  </conditionalFormatting>
  <conditionalFormatting sqref="H6:H13">
    <cfRule type="expression" dxfId="1" priority="2">
      <formula>$H$6="Šećer u krvi"</formula>
    </cfRule>
  </conditionalFormatting>
  <conditionalFormatting sqref="E6:E13">
    <cfRule type="expression" dxfId="0" priority="1">
      <formula>$E$6="Sistolni"</formula>
    </cfRule>
  </conditionalFormatting>
  <dataValidations count="21">
    <dataValidation allowBlank="1" showInputMessage="1" showErrorMessage="1" prompt="Kreirajte merač krvnog pritiska i šećera u krvi na ovom radnom listu. Prilagodite vrednosti na skali za krvni pritisak i šećer u krvi. Unesite detalje u tabelu „Krvni pritisak i šećer u krvi“ počevši od ćelije B6" sqref="A1" xr:uid="{00000000-0002-0000-0000-000000000000}"/>
    <dataValidation allowBlank="1" showInputMessage="1" showErrorMessage="1" prompt="Naslov ovog radnog lista nalazi se u ovoj ćeliji. Prilagodite vrednosti na skali u ćelijama sa desne strane" sqref="B1:D5" xr:uid="{00000000-0002-0000-0000-000001000000}"/>
    <dataValidation allowBlank="1" showInputMessage="1" showErrorMessage="1" prompt="Prilagodite očitavanje „Ciljni sistolni i dijastolni krvni pritisak“ u ćelijama E3 i E4 i „Granica sistolnog i dijastolnog krvnog pritiska – zvati lekara“ u ćelijama G3 i G4" sqref="E2:G2" xr:uid="{00000000-0002-0000-0000-000002000000}"/>
    <dataValidation allowBlank="1" showInputMessage="1" showErrorMessage="1" prompt="Prilagodite vrednosti na skali šećera u krvi Nizak, Normalan i Visok u ćelijama od H3 do J3" sqref="H2:J2" xr:uid="{00000000-0002-0000-0000-000003000000}"/>
    <dataValidation allowBlank="1" showInputMessage="1" showErrorMessage="1" prompt="Unesite napomene u ovu kolonu, ispod ovog naslova" sqref="K6" xr:uid="{00000000-0002-0000-0000-000004000000}"/>
    <dataValidation allowBlank="1" showInputMessage="1" showErrorMessage="1" prompt="Unesite datum u ovu kolonu ispod ovog naslova" sqref="B6" xr:uid="{00000000-0002-0000-0000-000005000000}"/>
    <dataValidation allowBlank="1" showInputMessage="1" showErrorMessage="1" prompt="Vreme unesite u ovu kolonu ispod ovog naslova" sqref="C6" xr:uid="{00000000-0002-0000-0000-000006000000}"/>
    <dataValidation allowBlank="1" showInputMessage="1" showErrorMessage="1" prompt="Događaj unesite u ovu kolonu ispod ovog naslova" sqref="D6" xr:uid="{00000000-0002-0000-0000-000007000000}"/>
    <dataValidation allowBlank="1" showInputMessage="1" showErrorMessage="1" prompt="Unesite Sistolni krvni pritisak u ovu kolonu ispod ovog naslova. Očitavanje koje premašuje ograničenja postavljena u ćeliji G3 ažuriraće se RGB bojom R=125 G=15 B=34" sqref="E6" xr:uid="{00000000-0002-0000-0000-000008000000}"/>
    <dataValidation allowBlank="1" showInputMessage="1" showErrorMessage="1" prompt="Unesite Dijastolni krvni pritisak u ovu kolonu ispod ovog naslova. Očitavanje koje premašuje ograničenja postavljena u ćeliji G4 ažuriraće se RGB bojom R=125 G=15 B=34" sqref="F6" xr:uid="{00000000-0002-0000-0000-000009000000}"/>
    <dataValidation allowBlank="1" showInputMessage="1" showErrorMessage="1" prompt="Unesite Puls u ovu kolonu, ispod ovog naslova" sqref="G6" xr:uid="{00000000-0002-0000-0000-00000A000000}"/>
    <dataValidation allowBlank="1" showInputMessage="1" showErrorMessage="1" prompt="Unesite očitavanje šećera u krvi u ovu kolonu, ispod ovog naslova" sqref="H6" xr:uid="{00000000-0002-0000-0000-00000B000000}"/>
    <dataValidation allowBlank="1" showInputMessage="1" showErrorMessage="1" prompt="Traka podataka za očitavanje šećera u krvi se automatski ažurira u ovoj koloni ispod ovog naslova" sqref="I6" xr:uid="{00000000-0002-0000-0000-00000C000000}"/>
    <dataValidation allowBlank="1" showInputMessage="1" showErrorMessage="1" prompt="Status se automatski ažurira u ovoj koloni, ispod ovog naslova" sqref="J6" xr:uid="{00000000-0002-0000-0000-00000D000000}"/>
    <dataValidation allowBlank="1" showInputMessage="1" showErrorMessage="1" prompt="„Granica dijastolnog krvnog pritiska – pozvati lekara“ nalazi se u ovoj ćeliji" sqref="G4" xr:uid="{00000000-0002-0000-0000-00000E000000}"/>
    <dataValidation allowBlank="1" showInputMessage="1" showErrorMessage="1" prompt="Očitavanje „Ciljni sistolni krvni pritisak“ nalazi se u ovoj ćeliji" sqref="E3" xr:uid="{00000000-0002-0000-0000-00000F000000}"/>
    <dataValidation allowBlank="1" showInputMessage="1" showErrorMessage="1" prompt="Očitavanje „Ciljni dijastolni krvni pritisak“ nalazi se u ovoj ćeliji" sqref="E4" xr:uid="{00000000-0002-0000-0000-000010000000}"/>
    <dataValidation allowBlank="1" showInputMessage="1" showErrorMessage="1" prompt="„Granica sistolnog krvnog pritiska – pozvati lekara“ nalazi se u ovoj ćeliji" sqref="G3" xr:uid="{00000000-0002-0000-0000-000011000000}"/>
    <dataValidation allowBlank="1" showInputMessage="1" showErrorMessage="1" prompt="Vrednost skale šećera u krvi „Visok“ nalazi se u ovoj ćeliji" sqref="J3" xr:uid="{00000000-0002-0000-0000-000012000000}"/>
    <dataValidation allowBlank="1" showInputMessage="1" showErrorMessage="1" prompt="Vrednost skale šećera u krvi „Nizak“ nalazi se u ovoj ćeliji" sqref="H3" xr:uid="{00000000-0002-0000-0000-000013000000}"/>
    <dataValidation allowBlank="1" showInputMessage="1" showErrorMessage="1" prompt="Vrednost skale šećera u krvi „Normalan“ nalazi se u ovoj ćeliji" sqref="I3" xr:uid="{00000000-0002-0000-0000-000014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ignoredErrors>
    <ignoredError sqref="J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ŠVisok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9</vt:i4>
      </vt:variant>
    </vt:vector>
  </HeadingPairs>
  <TitlesOfParts>
    <vt:vector size="10" baseType="lpstr">
      <vt:lpstr>Krvni pritisak i šećer u krvi</vt:lpstr>
      <vt:lpstr>DCiljni</vt:lpstr>
      <vt:lpstr>DVisok</vt:lpstr>
      <vt:lpstr>Naslov1</vt:lpstr>
      <vt:lpstr>'Krvni pritisak i šećer u krvi'!Naslovi_štampanja</vt:lpstr>
      <vt:lpstr>SCiljni</vt:lpstr>
      <vt:lpstr>SVisok</vt:lpstr>
      <vt:lpstr>ŠNizak</vt:lpstr>
      <vt:lpstr>ŠNormalan</vt:lpstr>
      <vt:lpstr>ŠVisok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2017-10-23T20:21:00Z</dcterms:created>
  <dcterms:modified xsi:type="dcterms:W3CDTF">2018-04-23T09:45:09Z</dcterms:modified>
</cp:coreProperties>
</file>