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0" documentId="13_ncr:1_{2F5AE840-2D98-45C7-993F-17AE5BA3B21E}" xr6:coauthVersionLast="43" xr6:coauthVersionMax="43" xr10:uidLastSave="{00000000-0000-0000-0000-000000000000}"/>
  <bookViews>
    <workbookView xWindow="-120" yWindow="-120" windowWidth="28980" windowHeight="14160" xr2:uid="{00000000-000D-0000-FFFF-FFFF00000000}"/>
  </bookViews>
  <sheets>
    <sheet name="Planer Za Koledž Kredit" sheetId="1" r:id="rId1"/>
    <sheet name="Kurs" sheetId="5" r:id="rId2"/>
    <sheet name="Sažeti Podaci o Semestru" sheetId="4" r:id="rId3"/>
  </sheets>
  <definedNames>
    <definedName name="_xlnm.Print_Titles" localSheetId="1">Kurs!$1:$2</definedName>
    <definedName name="OstvareniKrediti">UsloviZaDiplomu[[#Totals],[OSTVARENO]]</definedName>
    <definedName name="PotrebniKrediti">UsloviZaDiplomu[[#Totals],[UKUPNO]]</definedName>
    <definedName name="PregledZahteva">UsloviZaDiplomu[KREDITNI ZAHTEVI]</definedName>
    <definedName name="PreostaliKrediti">UsloviZaDiplomu[[#Totals],[POTREBNO]]</definedName>
  </definedNames>
  <calcPr calcId="191029"/>
  <pivotCaches>
    <pivotCache cacheId="3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F11" i="1" l="1"/>
  <c r="D12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<sst xmlns="http://schemas.openxmlformats.org/spreadsheetml/2006/main" count="164" uniqueCount="86">
  <si>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REZIME SEMESTRA</t>
  </si>
  <si>
    <t>Trakasti grafikon koji prikazuje ukupne kredite i časove za svaki semestar nalazi se u ovoj ćeliji. Ovaj izvedeni grafikon se automatski ažurira na osnovu izvedene tabele na radnom listu sa rezimiranim podacima o semestru.</t>
  </si>
  <si>
    <t>Da biste ažurirali gorenavedeni izvedeni grafikon, izaberite grafikon.  
Jednom kliknite desnim klikom miša da biste došli do priručnog menija.
Izaberite stavku Osveži ili Osveži sve da biste ažurirali grafikon.</t>
  </si>
  <si>
    <t>Diplomirani umetnik 
u istoriji muzike</t>
  </si>
  <si>
    <t>KREDITNI ZAHTEVI</t>
  </si>
  <si>
    <t>Glavni akademski predmet</t>
  </si>
  <si>
    <t>Sporedni akademski predmet</t>
  </si>
  <si>
    <t>Izborni predmet</t>
  </si>
  <si>
    <t>Opšte studije</t>
  </si>
  <si>
    <t>UKUPNI IZNOSI</t>
  </si>
  <si>
    <t>UKUPNI NAPREDAK:</t>
  </si>
  <si>
    <t>UKUPNO</t>
  </si>
  <si>
    <t>NA</t>
  </si>
  <si>
    <t>OSTVARENO</t>
  </si>
  <si>
    <t>POTREBNO</t>
  </si>
  <si>
    <t>Kursevi na fakultetu</t>
  </si>
  <si>
    <t>NASLOV KURSA</t>
  </si>
  <si>
    <t>Antropologija</t>
  </si>
  <si>
    <t>Primenjena muzika</t>
  </si>
  <si>
    <t>Istorija umetnosti</t>
  </si>
  <si>
    <t xml:space="preserve">Istorija umetnosti </t>
  </si>
  <si>
    <t>Slušne veštine I</t>
  </si>
  <si>
    <t>Slušne veštine II</t>
  </si>
  <si>
    <t>Slušne veštine III</t>
  </si>
  <si>
    <t>Slušne veštine IV</t>
  </si>
  <si>
    <t>Dirigovanje I</t>
  </si>
  <si>
    <t>Pisanje na engleskom jeziku</t>
  </si>
  <si>
    <t>Forma i analiza</t>
  </si>
  <si>
    <t>Uvod u antropologiju</t>
  </si>
  <si>
    <t>Matematika 101</t>
  </si>
  <si>
    <t>Istorija muzike u Zapadnoj civilizaciji I</t>
  </si>
  <si>
    <t>Istorija muzike u Zapadnoj civilizaciji II</t>
  </si>
  <si>
    <t>Muzička teorija I</t>
  </si>
  <si>
    <t>Muzička teorija II</t>
  </si>
  <si>
    <t>Muzička teorija III</t>
  </si>
  <si>
    <t>Muzička teorija IV</t>
  </si>
  <si>
    <t>Čas klavira</t>
  </si>
  <si>
    <t>Društvene nauke 101</t>
  </si>
  <si>
    <t>Sociologija 101</t>
  </si>
  <si>
    <t>Svet džeza</t>
  </si>
  <si>
    <t>Svet muzike I</t>
  </si>
  <si>
    <t>Svet muzike II</t>
  </si>
  <si>
    <t>Svet muzike III</t>
  </si>
  <si>
    <t>KURS BROJ</t>
  </si>
  <si>
    <t>GEN 108</t>
  </si>
  <si>
    <t>MUZ 215</t>
  </si>
  <si>
    <t>UME 101</t>
  </si>
  <si>
    <t>UME 201</t>
  </si>
  <si>
    <t>MUZ 113</t>
  </si>
  <si>
    <t>MUZ 213</t>
  </si>
  <si>
    <t>MUZ 313</t>
  </si>
  <si>
    <t>MUZ 413</t>
  </si>
  <si>
    <t>MUZ 114</t>
  </si>
  <si>
    <t>ENG 101</t>
  </si>
  <si>
    <t>ENG 201</t>
  </si>
  <si>
    <t>MUZ 214</t>
  </si>
  <si>
    <t>GEN 208</t>
  </si>
  <si>
    <t>MAT 101</t>
  </si>
  <si>
    <t>MUZ 101</t>
  </si>
  <si>
    <t>MUZ 201</t>
  </si>
  <si>
    <t>MUZ 110</t>
  </si>
  <si>
    <t>MUZ 210</t>
  </si>
  <si>
    <t>MUZ 310</t>
  </si>
  <si>
    <t>MUZ 410</t>
  </si>
  <si>
    <t>MUZ 109</t>
  </si>
  <si>
    <t>SOC 101</t>
  </si>
  <si>
    <t>SOC 201</t>
  </si>
  <si>
    <t>MUZ 105</t>
  </si>
  <si>
    <t>MUZ 112</t>
  </si>
  <si>
    <t>MUZ 212</t>
  </si>
  <si>
    <t>USLOV ZA DIPLOMU</t>
  </si>
  <si>
    <t>KREDITI</t>
  </si>
  <si>
    <t>ZAVRŠENO?</t>
  </si>
  <si>
    <t>Da</t>
  </si>
  <si>
    <t>Ne</t>
  </si>
  <si>
    <t>SEMESTAR</t>
  </si>
  <si>
    <t>Semestar 1</t>
  </si>
  <si>
    <t>Semestar 3</t>
  </si>
  <si>
    <t>Semestar 2</t>
  </si>
  <si>
    <t>Semestar 4</t>
  </si>
  <si>
    <t>Semestar 5</t>
  </si>
  <si>
    <t>Ova izvedena tabela je izvor podataka za izvedeni grafikon rezimea semestra na listu Planer za koledž kredit.</t>
  </si>
  <si>
    <t>Planer Za Koledž Kredit</t>
  </si>
  <si>
    <t>Sažeti Podaci o Semestru</t>
  </si>
  <si>
    <t>Zbir</t>
  </si>
  <si>
    <t>ČASOVI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</si>
</sst>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9" builtinId="10" customBuiltin="1"/>
    <cellStyle name="Ćelija za proveru" xfId="19" builtinId="23" customBuiltin="1"/>
    <cellStyle name="Dobro" xfId="12" builtinId="26" customBuiltin="1"/>
    <cellStyle name="Izlaz" xfId="16" builtinId="21" customBuiltin="1"/>
    <cellStyle name="Izračunavanje" xfId="17" builtinId="22" customBuiltin="1"/>
    <cellStyle name="Loše" xfId="13" builtinId="27" customBuiltin="1"/>
    <cellStyle name="Naslov" xfId="1" builtinId="15" customBuiltin="1"/>
    <cellStyle name="Naslov 1" xfId="3" builtinId="16" customBuiltin="1"/>
    <cellStyle name="Naslov 2" xfId="10" builtinId="17" customBuiltin="1"/>
    <cellStyle name="Naslov 3" xfId="11" builtinId="18" customBuiltin="1"/>
    <cellStyle name="Naslov 4" xfId="2" builtinId="19" customBuiltin="1"/>
    <cellStyle name="Neutralno" xfId="14" builtinId="28" customBuiltin="1"/>
    <cellStyle name="Normalan" xfId="0" builtinId="0" customBuiltin="1"/>
    <cellStyle name="Povezana ćelija" xfId="18" builtinId="24" customBuiltin="1"/>
    <cellStyle name="Procenat" xfId="8" builtinId="5" customBuiltin="1"/>
    <cellStyle name="Tekst objašnjenja" xfId="21" builtinId="53" customBuiltin="1"/>
    <cellStyle name="Tekst upozorenja" xfId="20" builtinId="11" customBuiltin="1"/>
    <cellStyle name="Ukupno" xfId="22" builtinId="25" customBuiltin="1"/>
    <cellStyle name="Unos" xfId="15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37">
    <dxf>
      <alignment horizontal="center" indent="0" readingOrder="0"/>
    </dxf>
    <dxf>
      <alignment horizontal="center" readingOrder="0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</dxfs>
  <tableStyles count="3" defaultTableStyle="Spisak kursa" defaultPivotStyle="Rezime semestra">
    <tableStyle name="Rezime semestra" table="0" count="3" xr9:uid="{00000000-0011-0000-FFFF-FFFF02000000}">
      <tableStyleElement type="headerRow" dxfId="36"/>
      <tableStyleElement type="totalRow" dxfId="35"/>
      <tableStyleElement type="secondRowStripe" dxfId="34"/>
    </tableStyle>
    <tableStyle name="Rezime zahteva za kredit" pivot="0" count="3" xr9:uid="{00000000-0011-0000-FFFF-FFFF01000000}">
      <tableStyleElement type="wholeTable" dxfId="33"/>
      <tableStyleElement type="headerRow" dxfId="32"/>
      <tableStyleElement type="totalRow" dxfId="31"/>
    </tableStyle>
    <tableStyle name="Spisak kursa" pivot="0" count="3" xr9:uid="{00000000-0011-0000-FFFF-FFFF00000000}">
      <tableStyleElement type="wholeTable" dxfId="30"/>
      <tableStyleElement type="headerRow" dxfId="29"/>
      <tableStyleElement type="secondRowStripe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[Office_35054872_TF00000034.xlsx]Sažeti Podaci o Semestru!RezimeSemestraIzvedenaTabela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'Sažeti Podaci o Semestru'!$B$4</c:f>
              <c:strCache>
                <c:ptCount val="1"/>
                <c:pt idx="0">
                  <c:v>KREDITI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'Sažeti Podaci o Semestru'!$A$5:$A$10</c:f>
              <c:strCache>
                <c:ptCount val="5"/>
                <c:pt idx="0">
                  <c:v>Semestar 1</c:v>
                </c:pt>
                <c:pt idx="1">
                  <c:v>Semestar 2</c:v>
                </c:pt>
                <c:pt idx="2">
                  <c:v>Semestar 3</c:v>
                </c:pt>
                <c:pt idx="3">
                  <c:v>Semestar 4</c:v>
                </c:pt>
                <c:pt idx="4">
                  <c:v>Semestar 5</c:v>
                </c:pt>
              </c:strCache>
            </c:strRef>
          </c:cat>
          <c:val>
            <c:numRef>
              <c:f>'Sažeti Podaci o Semestru'!$B$5:$B$10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'Sažeti Podaci o Semestru'!$C$4</c:f>
              <c:strCache>
                <c:ptCount val="1"/>
                <c:pt idx="0">
                  <c:v>ČASOVI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'Sažeti Podaci o Semestru'!$A$5:$A$10</c:f>
              <c:strCache>
                <c:ptCount val="5"/>
                <c:pt idx="0">
                  <c:v>Semestar 1</c:v>
                </c:pt>
                <c:pt idx="1">
                  <c:v>Semestar 2</c:v>
                </c:pt>
                <c:pt idx="2">
                  <c:v>Semestar 3</c:v>
                </c:pt>
                <c:pt idx="3">
                  <c:v>Semestar 4</c:v>
                </c:pt>
                <c:pt idx="4">
                  <c:v>Semestar 5</c:v>
                </c:pt>
              </c:strCache>
            </c:strRef>
          </c:cat>
          <c:val>
            <c:numRef>
              <c:f>'Sažeti Podaci o Semestru'!$C$5:$C$10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"/>
                <a:cs typeface=""/>
              </a:defRPr>
            </a:pPr>
            <a:endParaRPr lang="sr-Latn-R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"/>
                <a:cs typeface="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82118533221618584"/>
          <c:y val="0.22643199011888224"/>
          <c:w val="0.14482172622443135"/>
          <c:h val="0.26734287246352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RezimeSemestra" descr="Trakasti grafikon koji prikazuje ukupne kredite i časove za svaki semest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45.704470833334" createdVersion="6" refreshedVersion="6" minRefreshableVersion="3" recordCount="27" xr:uid="{00000000-000A-0000-FFFF-FFFF0D000000}">
  <cacheSource type="worksheet">
    <worksheetSource name="Kursevi"/>
  </cacheSource>
  <cacheFields count="6">
    <cacheField name="NASLOV KURSA" numFmtId="0">
      <sharedItems/>
    </cacheField>
    <cacheField name="KURS BROJ" numFmtId="0">
      <sharedItems/>
    </cacheField>
    <cacheField name="USLOV ZA DIPLOMU" numFmtId="0">
      <sharedItems/>
    </cacheField>
    <cacheField name="KREDITI" numFmtId="0">
      <sharedItems containsSemiMixedTypes="0" containsString="0" containsNumber="1" containsInteger="1" minValue="2" maxValue="4"/>
    </cacheField>
    <cacheField name="ZAVRŠENO?" numFmtId="0">
      <sharedItems containsBlank="1"/>
    </cacheField>
    <cacheField name="SEMESTAR" numFmtId="0">
      <sharedItems count="5">
        <s v="Semestar 1"/>
        <s v="Semestar 3"/>
        <s v="Semestar 2"/>
        <s v="Semestar 4"/>
        <s v="Semestar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ropologija"/>
    <s v="GEN 108"/>
    <s v="Opšte studije"/>
    <n v="4"/>
    <s v="Da"/>
    <x v="0"/>
  </r>
  <r>
    <s v="Primenjena muzika"/>
    <s v="MUZ 215"/>
    <s v="Glavni akademski predmet"/>
    <n v="3"/>
    <m/>
    <x v="1"/>
  </r>
  <r>
    <s v="Istorija umetnosti"/>
    <s v="UME 101"/>
    <s v="Opšte studije"/>
    <n v="2"/>
    <s v="Da"/>
    <x v="0"/>
  </r>
  <r>
    <s v="Istorija umetnosti "/>
    <s v="UME 201"/>
    <s v="Opšte studije"/>
    <n v="2"/>
    <s v="Da"/>
    <x v="2"/>
  </r>
  <r>
    <s v="Slušne veštine I"/>
    <s v="MUZ 113"/>
    <s v="Glavni akademski predmet"/>
    <n v="2"/>
    <s v="Da"/>
    <x v="0"/>
  </r>
  <r>
    <s v="Slušne veštine II"/>
    <s v="MUZ 213"/>
    <s v="Glavni akademski predmet"/>
    <n v="2"/>
    <s v="Da"/>
    <x v="2"/>
  </r>
  <r>
    <s v="Slušne veštine III"/>
    <s v="MUZ 313"/>
    <s v="Glavni akademski predmet"/>
    <n v="2"/>
    <m/>
    <x v="1"/>
  </r>
  <r>
    <s v="Slušne veštine IV"/>
    <s v="MUZ 413"/>
    <s v="Glavni akademski predmet"/>
    <n v="2"/>
    <m/>
    <x v="3"/>
  </r>
  <r>
    <s v="Dirigovanje I"/>
    <s v="MUZ 114"/>
    <s v="Glavni akademski predmet"/>
    <n v="2"/>
    <s v="Da"/>
    <x v="0"/>
  </r>
  <r>
    <s v="Pisanje na engleskom jeziku"/>
    <s v="ENG 101"/>
    <s v="Opšte studije"/>
    <n v="3"/>
    <s v="Da"/>
    <x v="0"/>
  </r>
  <r>
    <s v="Pisanje na engleskom jeziku"/>
    <s v="ENG 201"/>
    <s v="Opšte studije"/>
    <n v="3"/>
    <s v="Da"/>
    <x v="2"/>
  </r>
  <r>
    <s v="Forma i analiza"/>
    <s v="MUZ 214"/>
    <s v="Glavni akademski predmet"/>
    <n v="2"/>
    <s v="Da"/>
    <x v="2"/>
  </r>
  <r>
    <s v="Uvod u antropologiju"/>
    <s v="GEN 208"/>
    <s v="Opšte studije"/>
    <n v="3"/>
    <s v="Da"/>
    <x v="2"/>
  </r>
  <r>
    <s v="Matematika 101"/>
    <s v="MAT 101"/>
    <s v="Opšte studije"/>
    <n v="3"/>
    <s v="Da"/>
    <x v="0"/>
  </r>
  <r>
    <s v="Istorija muzike u Zapadnoj civilizaciji I"/>
    <s v="MUZ 101"/>
    <s v="Glavni akademski predmet"/>
    <n v="2"/>
    <s v="Da"/>
    <x v="0"/>
  </r>
  <r>
    <s v="Istorija muzike u Zapadnoj civilizaciji II"/>
    <s v="MUZ 201"/>
    <s v="Glavni akademski predmet"/>
    <n v="2"/>
    <s v="Da"/>
    <x v="0"/>
  </r>
  <r>
    <s v="Muzička teorija I"/>
    <s v="MUZ 110"/>
    <s v="Glavni akademski predmet"/>
    <n v="2"/>
    <s v="Da"/>
    <x v="2"/>
  </r>
  <r>
    <s v="Muzička teorija II"/>
    <s v="MUZ 210"/>
    <s v="Glavni akademski predmet"/>
    <n v="2"/>
    <s v="Da"/>
    <x v="1"/>
  </r>
  <r>
    <s v="Muzička teorija III"/>
    <s v="MUZ 310"/>
    <s v="Glavni akademski predmet"/>
    <n v="2"/>
    <m/>
    <x v="3"/>
  </r>
  <r>
    <s v="Muzička teorija IV"/>
    <s v="MUZ 410"/>
    <s v="Glavni akademski predmet"/>
    <n v="2"/>
    <m/>
    <x v="4"/>
  </r>
  <r>
    <s v="Čas klavira"/>
    <s v="MUZ 109"/>
    <s v="Glavni akademski predmet"/>
    <n v="2"/>
    <s v="Da"/>
    <x v="0"/>
  </r>
  <r>
    <s v="Društvene nauke 101"/>
    <s v="SOC 101"/>
    <s v="Opšte studije"/>
    <n v="3"/>
    <s v="Da"/>
    <x v="0"/>
  </r>
  <r>
    <s v="Sociologija 101"/>
    <s v="SOC 201"/>
    <s v="Opšte studije"/>
    <n v="3"/>
    <s v="Da"/>
    <x v="0"/>
  </r>
  <r>
    <s v="Svet džeza"/>
    <s v="MUZ 105"/>
    <s v="Izborni predmet"/>
    <n v="4"/>
    <s v="Da"/>
    <x v="2"/>
  </r>
  <r>
    <s v="Svet muzike I"/>
    <s v="MUZ 112"/>
    <s v="Glavni akademski predmet"/>
    <n v="2"/>
    <s v="Da"/>
    <x v="0"/>
  </r>
  <r>
    <s v="Svet muzike II"/>
    <s v="MUZ 212"/>
    <s v="Glavni akademski predmet"/>
    <n v="2"/>
    <s v="Da"/>
    <x v="2"/>
  </r>
  <r>
    <s v="Svet muzike III"/>
    <s v="MUZ 213"/>
    <s v="Glavni akademski predmet"/>
    <n v="2"/>
    <s v="N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ezimeSemestraIzvedenaTabela" cacheId="3" dataPosition="0" applyNumberFormats="0" applyBorderFormats="0" applyFontFormats="0" applyPatternFormats="0" applyAlignmentFormats="0" applyWidthHeightFormats="1" dataCaption="Values" grandTotalCaption="Zbir" updatedVersion="6" minRefreshableVersion="3" itemPrintTitles="1" createdVersion="4" indent="0" outline="1" outlineData="1" multipleFieldFilters="0" chartFormat="21" rowHeaderCaption="SEMESTAR">
  <location ref="A4:C10" firstHeaderRow="0" firstDataRow="1" firstDataCol="1"/>
  <pivotFields count="6">
    <pivotField dataField="1" showAll="0"/>
    <pivotField showAll="0" defaultSubtota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KREDITI" fld="3" baseField="5" baseItem="2"/>
    <dataField name="ČASOVI" fld="0" subtotal="count" baseField="2" baseItem="0"/>
  </dataFields>
  <formats count="3">
    <format dxfId="8">
      <pivotArea outline="0" collapsedLevelsAreSubtotals="1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</formats>
  <chartFormats count="12"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Rezime semestra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va izvedena tabela izračunava ukupne kredite i časove po semestr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sloviZaDiplomu" displayName="UsloviZaDiplomu" ref="C4:F9" totalsRowCount="1" headerRowDxfId="27" dataDxfId="25" totalsRowDxfId="24" headerRowBorderDxfId="26">
  <tableColumns count="4">
    <tableColumn id="1" xr3:uid="{00000000-0010-0000-0000-000001000000}" name="KREDITNI ZAHTEVI" totalsRowLabel="UKUPNI IZNOSI" dataDxfId="23" totalsRowDxfId="22"/>
    <tableColumn id="2" xr3:uid="{00000000-0010-0000-0000-000002000000}" name="UKUPNO" totalsRowFunction="sum" dataDxfId="21" totalsRowDxfId="20"/>
    <tableColumn id="3" xr3:uid="{00000000-0010-0000-0000-000003000000}" name="OSTVARENO" totalsRowFunction="sum" dataDxfId="19" totalsRowDxfId="18">
      <calculatedColumnFormula>IFERROR(SUMIFS(Kursevi[KREDITI],Kursevi[USLOV ZA DIPLOMU],UsloviZaDiplomu[[#This Row],[KREDITNI ZAHTEVI]],Kursevi[ZAVRŠENO?],"=Da"),"")</calculatedColumnFormula>
    </tableColumn>
    <tableColumn id="4" xr3:uid="{00000000-0010-0000-0000-000004000000}" name="POTREBNO" totalsRowFunction="sum" dataDxfId="17" totalsRowDxfId="16">
      <calculatedColumnFormula>IFERROR(UsloviZaDiplomu[[#This Row],[UKUPNO]]-UsloviZaDiplomu[[#This Row],[OSTVARENO]],"")</calculatedColumnFormula>
    </tableColumn>
  </tableColumns>
  <tableStyleInfo name="Rezime zahteva za kredit" showFirstColumn="0" showLastColumn="0" showRowStripes="0" showColumnStripes="1"/>
  <extLst>
    <ext xmlns:x14="http://schemas.microsoft.com/office/spreadsheetml/2009/9/main" uri="{504A1905-F514-4f6f-8877-14C23A59335A}">
      <x14:table altTextSummary="Lista zahteva za kredit, kao što je akademski major, zajedno sa ukupnim kreditima, ostvarenim kreditima i potrebnim kreditim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rsevi" displayName="Kursevi" ref="A2:F29" totalsRowShown="0" headerRow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NASLOV KURSA" dataDxfId="14"/>
    <tableColumn id="2" xr3:uid="{00000000-0010-0000-0100-000002000000}" name="KURS BROJ" dataDxfId="13"/>
    <tableColumn id="3" xr3:uid="{00000000-0010-0000-0100-000003000000}" name="USLOV ZA DIPLOMU" dataDxfId="12"/>
    <tableColumn id="4" xr3:uid="{00000000-0010-0000-0100-000004000000}" name="KREDITI" dataDxfId="11"/>
    <tableColumn id="6" xr3:uid="{00000000-0010-0000-0100-000006000000}" name="ZAVRŠENO?" dataDxfId="10"/>
    <tableColumn id="5" xr3:uid="{00000000-0010-0000-0100-000005000000}" name="SEMESTAR" dataDxfId="9"/>
  </tableColumns>
  <tableStyleInfo name="Spisak kursa" showFirstColumn="0" showLastColumn="0" showRowStripes="1" showColumnStripes="0"/>
  <extLst>
    <ext xmlns:x14="http://schemas.microsoft.com/office/spreadsheetml/2009/9/main" uri="{504A1905-F514-4f6f-8877-14C23A59335A}">
      <x14:table altTextSummary="Unesite naslov kursa, broj kursa, kredite i broj semestra u ovu tabelu. Kliknite na Da ili Ne za dovršeno i uslove za diplomu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82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3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0</v>
      </c>
      <c r="B4" s="30"/>
      <c r="C4" s="12" t="s">
        <v>4</v>
      </c>
      <c r="D4" s="11" t="s">
        <v>11</v>
      </c>
      <c r="E4" s="11" t="s">
        <v>13</v>
      </c>
      <c r="F4" s="11" t="s">
        <v>14</v>
      </c>
    </row>
    <row r="5" spans="1:6" ht="30" customHeight="1" thickTop="1" x14ac:dyDescent="0.3">
      <c r="A5" s="31" t="s">
        <v>1</v>
      </c>
      <c r="B5" s="31"/>
      <c r="C5" s="13" t="s">
        <v>5</v>
      </c>
      <c r="D5" s="14">
        <v>54</v>
      </c>
      <c r="E5" s="14">
        <f>IFERROR(SUMIFS(Kursevi[KREDITI],Kursevi[USLOV ZA DIPLOMU],UsloviZaDiplomu[[#This Row],[KREDITNI ZAHTEVI]],Kursevi[ZAVRŠENO?],"=Da"),"")</f>
        <v>22</v>
      </c>
      <c r="F5" s="15">
        <f>IFERROR(UsloviZaDiplomu[[#This Row],[UKUPNO]]-UsloviZaDiplomu[[#This Row],[OSTVARENO]],"")</f>
        <v>32</v>
      </c>
    </row>
    <row r="6" spans="1:6" ht="30" customHeight="1" x14ac:dyDescent="0.3">
      <c r="A6" s="32"/>
      <c r="B6" s="32"/>
      <c r="C6" s="13" t="s">
        <v>6</v>
      </c>
      <c r="D6" s="14" t="s">
        <v>12</v>
      </c>
      <c r="E6" s="14">
        <f>IFERROR(SUMIFS(Kursevi[KREDITI],Kursevi[USLOV ZA DIPLOMU],UsloviZaDiplomu[[#This Row],[KREDITNI ZAHTEVI]],Kursevi[ZAVRŠENO?],"=Da"),"")</f>
        <v>0</v>
      </c>
      <c r="F6" s="15" t="str">
        <f>IFERROR(UsloviZaDiplomu[[#This Row],[UKUPNO]]-UsloviZaDiplomu[[#This Row],[OSTVARENO]],"")</f>
        <v/>
      </c>
    </row>
    <row r="7" spans="1:6" ht="30" customHeight="1" x14ac:dyDescent="0.3">
      <c r="A7" s="32"/>
      <c r="B7" s="32"/>
      <c r="C7" s="13" t="s">
        <v>7</v>
      </c>
      <c r="D7" s="14">
        <v>4</v>
      </c>
      <c r="E7" s="14">
        <f>IFERROR(SUMIFS(Kursevi[KREDITI],Kursevi[USLOV ZA DIPLOMU],UsloviZaDiplomu[[#This Row],[KREDITNI ZAHTEVI]],Kursevi[ZAVRŠENO?],"=Da"),"")</f>
        <v>4</v>
      </c>
      <c r="F7" s="15">
        <f>IFERROR(UsloviZaDiplomu[[#This Row],[UKUPNO]]-UsloviZaDiplomu[[#This Row],[OSTVARENO]],"")</f>
        <v>0</v>
      </c>
    </row>
    <row r="8" spans="1:6" ht="30" customHeight="1" x14ac:dyDescent="0.3">
      <c r="A8" s="32"/>
      <c r="B8" s="32"/>
      <c r="C8" s="13" t="s">
        <v>8</v>
      </c>
      <c r="D8" s="14">
        <v>66</v>
      </c>
      <c r="E8" s="15">
        <f>IFERROR(SUMIFS(Kursevi[KREDITI],Kursevi[USLOV ZA DIPLOMU],UsloviZaDiplomu[[#This Row],[KREDITNI ZAHTEVI]],Kursevi[ZAVRŠENO?],"=Da"),"")</f>
        <v>26</v>
      </c>
      <c r="F8" s="15">
        <f>IFERROR(UsloviZaDiplomu[[#This Row],[UKUPNO]]-UsloviZaDiplomu[[#This Row],[OSTVARENO]],"")</f>
        <v>40</v>
      </c>
    </row>
    <row r="9" spans="1:6" ht="30" customHeight="1" x14ac:dyDescent="0.3">
      <c r="A9" s="32"/>
      <c r="B9" s="32"/>
      <c r="C9" s="16" t="s">
        <v>9</v>
      </c>
      <c r="D9" s="14">
        <f>SUBTOTAL(109,UsloviZaDiplomu[UKUPNO])</f>
        <v>124</v>
      </c>
      <c r="E9" s="14">
        <f>SUBTOTAL(109,UsloviZaDiplomu[OSTVARENO])</f>
        <v>52</v>
      </c>
      <c r="F9" s="14">
        <f>SUBTOTAL(109,UsloviZaDiplomu[POTREBNO])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2</v>
      </c>
      <c r="B11" s="26"/>
      <c r="C11" s="8" t="s">
        <v>10</v>
      </c>
      <c r="D11" s="24">
        <f>OstvareniKrediti</f>
        <v>52</v>
      </c>
      <c r="E11" s="25"/>
      <c r="F11" s="10" t="str">
        <f>TEXT(UsloviZaDiplomu[[#Totals],[OSTVARENO]]/UsloviZaDiplomu[[#Totals],[UKUPNO]],"##%")&amp;" ZAVRŠENO!"</f>
        <v>42% ZAVRŠENO!</v>
      </c>
    </row>
    <row r="12" spans="1:6" ht="39" customHeight="1" x14ac:dyDescent="0.3">
      <c r="A12" s="26"/>
      <c r="B12" s="26"/>
      <c r="C12" s="7"/>
      <c r="D12" s="23" t="str">
        <f>IF(OstvareniKrediti&gt;=(PotrebniKrediti)," Čestitamo!",IF(OstvareniKrediti&gt;=(PotrebniKrediti*0.75)," Neće trajati dugo!",IF(OstvareniKrediti&gt;=(PotrebniKrediti*0.5)," Dostigli ste više od 1/2 Vašeg cilja!",IF(OstvareniKrediti&gt;=(PotrebniKrediti*0.25)," Nastavi sa dobrim radom!",""))))</f>
        <v xml:space="preserve"> Nastavi sa dobrim radom!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PotrebniKrediti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Unesite ime kursa u ovu ćeliju i detalje u dolenavedenu tabelu" sqref="C2" xr:uid="{00000000-0002-0000-0000-000000000000}"/>
    <dataValidation allowBlank="1" showInputMessage="1" showErrorMessage="1" prompt="Unesite zahteve za kredit u ovu kolonu, ispod ovog naslova" sqref="C4" xr:uid="{00000000-0002-0000-0000-000001000000}"/>
    <dataValidation allowBlank="1" showInputMessage="1" showErrorMessage="1" prompt="Unesite ukupne kredite u ovu kolonu, ispod ovog naslova" sqref="D4" xr:uid="{00000000-0002-0000-0000-000002000000}"/>
    <dataValidation allowBlank="1" showInputMessage="1" showErrorMessage="1" prompt="Ostvareni krediti se automatski izračunavaju u ovoj koloni, ispod ovog naslova. Traka sa podacima se automatski ažurira" sqref="E4" xr:uid="{00000000-0002-0000-0000-000003000000}"/>
    <dataValidation allowBlank="1" showInputMessage="1" showErrorMessage="1" prompt="Potrebni krediti se automatski izračunavaju u ovoj koloni, ispod ovog naslova. Oznaka potvrde se pojavljuje kada je vrednost 0. Ukupna traka toka nalazi se u ćelijama ispod tabele" sqref="F4" xr:uid="{00000000-0002-0000-0000-000004000000}"/>
    <dataValidation allowBlank="1" showInputMessage="1" showErrorMessage="1" prompt="Ukupna traka toka je u ovoj ćeliji. Procenat dovršenosti kursa se automatski ažurira u ćeliji sa desne strane i poruka u dolenavedenoj ćeliji" sqref="D11:E11" xr:uid="{00000000-0002-0000-0000-000005000000}"/>
    <dataValidation allowBlank="1" showInputMessage="1" showErrorMessage="1" prompt="Ukupna traka toka je u ćeliji desno" sqref="C11" xr:uid="{00000000-0002-0000-0000-000006000000}"/>
    <dataValidation allowBlank="1" showInputMessage="1" showErrorMessage="1" prompt="Procenat završetka kursa automatski se ažurira u ovoj ćeliji" sqref="F11" xr:uid="{00000000-0002-0000-0000-000007000000}"/>
    <dataValidation allowBlank="1" showInputMessage="1" showErrorMessage="1" prompt="Poruka se automatski ažurira u ovoj ćeliji" sqref="D12:E12" xr:uid="{00000000-0002-0000-0000-000008000000}"/>
    <dataValidation allowBlank="1" showInputMessage="1" showErrorMessage="1" prompt="Kreirajte planer koledž kredita u ovoj radnoj svesci. Naslov ovog radnog lista je u ovoj ćeliji &amp; grafikon u ćeliji A5. Unesite naziv kursa u ćeliju C2 i detalje u o uslovima za diplomu u tabelu " sqref="A1:B3" xr:uid="{00000000-0002-0000-0000-000009000000}"/>
    <dataValidation allowBlank="1" showInputMessage="1" showErrorMessage="1" prompt="Grafikon rezimea semestra se nalazi u ćeliji ispod, a savet u ćeliji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PotrebniKrediti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15</v>
      </c>
      <c r="B1" s="3"/>
      <c r="C1" s="3"/>
      <c r="D1" s="3"/>
      <c r="E1" s="1"/>
      <c r="F1" s="1"/>
    </row>
    <row r="2" spans="1:6" ht="30" customHeight="1" x14ac:dyDescent="0.3">
      <c r="A2" s="4" t="s">
        <v>16</v>
      </c>
      <c r="B2" s="5" t="s">
        <v>43</v>
      </c>
      <c r="C2" s="5" t="s">
        <v>70</v>
      </c>
      <c r="D2" s="2" t="s">
        <v>71</v>
      </c>
      <c r="E2" s="2" t="s">
        <v>72</v>
      </c>
      <c r="F2" s="5" t="s">
        <v>75</v>
      </c>
    </row>
    <row r="3" spans="1:6" ht="30" customHeight="1" x14ac:dyDescent="0.3">
      <c r="A3" s="4" t="s">
        <v>17</v>
      </c>
      <c r="B3" s="5" t="s">
        <v>44</v>
      </c>
      <c r="C3" s="5" t="s">
        <v>8</v>
      </c>
      <c r="D3" s="2">
        <v>4</v>
      </c>
      <c r="E3" s="2" t="s">
        <v>73</v>
      </c>
      <c r="F3" s="5" t="s">
        <v>76</v>
      </c>
    </row>
    <row r="4" spans="1:6" ht="30" customHeight="1" x14ac:dyDescent="0.3">
      <c r="A4" s="4" t="s">
        <v>18</v>
      </c>
      <c r="B4" s="5" t="s">
        <v>45</v>
      </c>
      <c r="C4" s="5" t="s">
        <v>5</v>
      </c>
      <c r="D4" s="2">
        <v>3</v>
      </c>
      <c r="E4" s="2"/>
      <c r="F4" s="5" t="s">
        <v>77</v>
      </c>
    </row>
    <row r="5" spans="1:6" ht="30" customHeight="1" x14ac:dyDescent="0.3">
      <c r="A5" s="4" t="s">
        <v>19</v>
      </c>
      <c r="B5" s="5" t="s">
        <v>46</v>
      </c>
      <c r="C5" s="5" t="s">
        <v>8</v>
      </c>
      <c r="D5" s="2">
        <v>2</v>
      </c>
      <c r="E5" s="2" t="s">
        <v>73</v>
      </c>
      <c r="F5" s="5" t="s">
        <v>76</v>
      </c>
    </row>
    <row r="6" spans="1:6" ht="30" customHeight="1" x14ac:dyDescent="0.3">
      <c r="A6" s="4" t="s">
        <v>20</v>
      </c>
      <c r="B6" s="5" t="s">
        <v>47</v>
      </c>
      <c r="C6" s="5" t="s">
        <v>8</v>
      </c>
      <c r="D6" s="2">
        <v>2</v>
      </c>
      <c r="E6" s="2" t="s">
        <v>73</v>
      </c>
      <c r="F6" s="5" t="s">
        <v>78</v>
      </c>
    </row>
    <row r="7" spans="1:6" ht="30" customHeight="1" x14ac:dyDescent="0.3">
      <c r="A7" s="4" t="s">
        <v>21</v>
      </c>
      <c r="B7" s="5" t="s">
        <v>48</v>
      </c>
      <c r="C7" s="5" t="s">
        <v>5</v>
      </c>
      <c r="D7" s="2">
        <v>2</v>
      </c>
      <c r="E7" s="2" t="s">
        <v>73</v>
      </c>
      <c r="F7" s="5" t="s">
        <v>76</v>
      </c>
    </row>
    <row r="8" spans="1:6" ht="30" customHeight="1" x14ac:dyDescent="0.3">
      <c r="A8" s="4" t="s">
        <v>22</v>
      </c>
      <c r="B8" s="5" t="s">
        <v>49</v>
      </c>
      <c r="C8" s="5" t="s">
        <v>5</v>
      </c>
      <c r="D8" s="2">
        <v>2</v>
      </c>
      <c r="E8" s="2" t="s">
        <v>73</v>
      </c>
      <c r="F8" s="5" t="s">
        <v>78</v>
      </c>
    </row>
    <row r="9" spans="1:6" ht="30" customHeight="1" x14ac:dyDescent="0.3">
      <c r="A9" s="4" t="s">
        <v>23</v>
      </c>
      <c r="B9" s="5" t="s">
        <v>50</v>
      </c>
      <c r="C9" s="5" t="s">
        <v>5</v>
      </c>
      <c r="D9" s="2">
        <v>2</v>
      </c>
      <c r="E9" s="2"/>
      <c r="F9" s="5" t="s">
        <v>77</v>
      </c>
    </row>
    <row r="10" spans="1:6" ht="30" customHeight="1" x14ac:dyDescent="0.3">
      <c r="A10" s="4" t="s">
        <v>24</v>
      </c>
      <c r="B10" s="5" t="s">
        <v>51</v>
      </c>
      <c r="C10" s="5" t="s">
        <v>5</v>
      </c>
      <c r="D10" s="2">
        <v>2</v>
      </c>
      <c r="E10" s="2"/>
      <c r="F10" s="5" t="s">
        <v>79</v>
      </c>
    </row>
    <row r="11" spans="1:6" ht="30" customHeight="1" x14ac:dyDescent="0.3">
      <c r="A11" s="4" t="s">
        <v>25</v>
      </c>
      <c r="B11" s="5" t="s">
        <v>52</v>
      </c>
      <c r="C11" s="5" t="s">
        <v>5</v>
      </c>
      <c r="D11" s="2">
        <v>2</v>
      </c>
      <c r="E11" s="2" t="s">
        <v>73</v>
      </c>
      <c r="F11" s="5" t="s">
        <v>76</v>
      </c>
    </row>
    <row r="12" spans="1:6" ht="30" customHeight="1" x14ac:dyDescent="0.3">
      <c r="A12" s="4" t="s">
        <v>26</v>
      </c>
      <c r="B12" s="5" t="s">
        <v>53</v>
      </c>
      <c r="C12" s="5" t="s">
        <v>8</v>
      </c>
      <c r="D12" s="2">
        <v>3</v>
      </c>
      <c r="E12" s="2" t="s">
        <v>73</v>
      </c>
      <c r="F12" s="5" t="s">
        <v>76</v>
      </c>
    </row>
    <row r="13" spans="1:6" ht="30" customHeight="1" x14ac:dyDescent="0.3">
      <c r="A13" s="4" t="s">
        <v>26</v>
      </c>
      <c r="B13" s="5" t="s">
        <v>54</v>
      </c>
      <c r="C13" s="5" t="s">
        <v>8</v>
      </c>
      <c r="D13" s="2">
        <v>3</v>
      </c>
      <c r="E13" s="2" t="s">
        <v>73</v>
      </c>
      <c r="F13" s="5" t="s">
        <v>78</v>
      </c>
    </row>
    <row r="14" spans="1:6" ht="30" customHeight="1" x14ac:dyDescent="0.3">
      <c r="A14" s="4" t="s">
        <v>27</v>
      </c>
      <c r="B14" s="5" t="s">
        <v>55</v>
      </c>
      <c r="C14" s="5" t="s">
        <v>5</v>
      </c>
      <c r="D14" s="2">
        <v>2</v>
      </c>
      <c r="E14" s="2" t="s">
        <v>73</v>
      </c>
      <c r="F14" s="5" t="s">
        <v>78</v>
      </c>
    </row>
    <row r="15" spans="1:6" ht="30" customHeight="1" x14ac:dyDescent="0.3">
      <c r="A15" s="4" t="s">
        <v>28</v>
      </c>
      <c r="B15" s="5" t="s">
        <v>56</v>
      </c>
      <c r="C15" s="5" t="s">
        <v>8</v>
      </c>
      <c r="D15" s="2">
        <v>3</v>
      </c>
      <c r="E15" s="2" t="s">
        <v>73</v>
      </c>
      <c r="F15" s="5" t="s">
        <v>78</v>
      </c>
    </row>
    <row r="16" spans="1:6" ht="30" customHeight="1" x14ac:dyDescent="0.3">
      <c r="A16" s="4" t="s">
        <v>29</v>
      </c>
      <c r="B16" s="5" t="s">
        <v>57</v>
      </c>
      <c r="C16" s="5" t="s">
        <v>8</v>
      </c>
      <c r="D16" s="2">
        <v>3</v>
      </c>
      <c r="E16" s="2" t="s">
        <v>73</v>
      </c>
      <c r="F16" s="5" t="s">
        <v>76</v>
      </c>
    </row>
    <row r="17" spans="1:6" ht="30" customHeight="1" x14ac:dyDescent="0.3">
      <c r="A17" s="4" t="s">
        <v>30</v>
      </c>
      <c r="B17" s="5" t="s">
        <v>58</v>
      </c>
      <c r="C17" s="5" t="s">
        <v>5</v>
      </c>
      <c r="D17" s="2">
        <v>2</v>
      </c>
      <c r="E17" s="2" t="s">
        <v>73</v>
      </c>
      <c r="F17" s="5" t="s">
        <v>76</v>
      </c>
    </row>
    <row r="18" spans="1:6" ht="30" customHeight="1" x14ac:dyDescent="0.3">
      <c r="A18" s="4" t="s">
        <v>31</v>
      </c>
      <c r="B18" s="5" t="s">
        <v>59</v>
      </c>
      <c r="C18" s="5" t="s">
        <v>5</v>
      </c>
      <c r="D18" s="2">
        <v>2</v>
      </c>
      <c r="E18" s="2" t="s">
        <v>73</v>
      </c>
      <c r="F18" s="5" t="s">
        <v>76</v>
      </c>
    </row>
    <row r="19" spans="1:6" ht="30" customHeight="1" x14ac:dyDescent="0.3">
      <c r="A19" s="4" t="s">
        <v>32</v>
      </c>
      <c r="B19" s="5" t="s">
        <v>60</v>
      </c>
      <c r="C19" s="5" t="s">
        <v>5</v>
      </c>
      <c r="D19" s="2">
        <v>2</v>
      </c>
      <c r="E19" s="2" t="s">
        <v>73</v>
      </c>
      <c r="F19" s="5" t="s">
        <v>78</v>
      </c>
    </row>
    <row r="20" spans="1:6" ht="30" customHeight="1" x14ac:dyDescent="0.3">
      <c r="A20" s="4" t="s">
        <v>33</v>
      </c>
      <c r="B20" s="5" t="s">
        <v>61</v>
      </c>
      <c r="C20" s="5" t="s">
        <v>5</v>
      </c>
      <c r="D20" s="2">
        <v>2</v>
      </c>
      <c r="E20" s="2" t="s">
        <v>73</v>
      </c>
      <c r="F20" s="5" t="s">
        <v>77</v>
      </c>
    </row>
    <row r="21" spans="1:6" ht="30" customHeight="1" x14ac:dyDescent="0.3">
      <c r="A21" s="4" t="s">
        <v>34</v>
      </c>
      <c r="B21" s="5" t="s">
        <v>62</v>
      </c>
      <c r="C21" s="5" t="s">
        <v>5</v>
      </c>
      <c r="D21" s="2">
        <v>2</v>
      </c>
      <c r="E21" s="2"/>
      <c r="F21" s="5" t="s">
        <v>79</v>
      </c>
    </row>
    <row r="22" spans="1:6" ht="30" customHeight="1" x14ac:dyDescent="0.3">
      <c r="A22" s="4" t="s">
        <v>35</v>
      </c>
      <c r="B22" s="5" t="s">
        <v>63</v>
      </c>
      <c r="C22" s="5" t="s">
        <v>5</v>
      </c>
      <c r="D22" s="2">
        <v>2</v>
      </c>
      <c r="E22" s="2"/>
      <c r="F22" s="5" t="s">
        <v>80</v>
      </c>
    </row>
    <row r="23" spans="1:6" ht="30" customHeight="1" x14ac:dyDescent="0.3">
      <c r="A23" s="4" t="s">
        <v>36</v>
      </c>
      <c r="B23" s="5" t="s">
        <v>64</v>
      </c>
      <c r="C23" s="5" t="s">
        <v>5</v>
      </c>
      <c r="D23" s="2">
        <v>2</v>
      </c>
      <c r="E23" s="2" t="s">
        <v>73</v>
      </c>
      <c r="F23" s="5" t="s">
        <v>76</v>
      </c>
    </row>
    <row r="24" spans="1:6" ht="30" customHeight="1" x14ac:dyDescent="0.3">
      <c r="A24" s="4" t="s">
        <v>37</v>
      </c>
      <c r="B24" s="5" t="s">
        <v>65</v>
      </c>
      <c r="C24" s="5" t="s">
        <v>8</v>
      </c>
      <c r="D24" s="2">
        <v>3</v>
      </c>
      <c r="E24" s="2" t="s">
        <v>73</v>
      </c>
      <c r="F24" s="5" t="s">
        <v>76</v>
      </c>
    </row>
    <row r="25" spans="1:6" ht="30" customHeight="1" x14ac:dyDescent="0.3">
      <c r="A25" s="4" t="s">
        <v>38</v>
      </c>
      <c r="B25" s="5" t="s">
        <v>66</v>
      </c>
      <c r="C25" s="5" t="s">
        <v>8</v>
      </c>
      <c r="D25" s="2">
        <v>3</v>
      </c>
      <c r="E25" s="2" t="s">
        <v>73</v>
      </c>
      <c r="F25" s="5" t="s">
        <v>76</v>
      </c>
    </row>
    <row r="26" spans="1:6" ht="30" customHeight="1" x14ac:dyDescent="0.3">
      <c r="A26" s="4" t="s">
        <v>39</v>
      </c>
      <c r="B26" s="5" t="s">
        <v>67</v>
      </c>
      <c r="C26" s="5" t="s">
        <v>7</v>
      </c>
      <c r="D26" s="2">
        <v>4</v>
      </c>
      <c r="E26" s="2" t="s">
        <v>73</v>
      </c>
      <c r="F26" s="5" t="s">
        <v>78</v>
      </c>
    </row>
    <row r="27" spans="1:6" ht="30" customHeight="1" x14ac:dyDescent="0.3">
      <c r="A27" s="4" t="s">
        <v>40</v>
      </c>
      <c r="B27" s="5" t="s">
        <v>68</v>
      </c>
      <c r="C27" s="5" t="s">
        <v>5</v>
      </c>
      <c r="D27" s="2">
        <v>2</v>
      </c>
      <c r="E27" s="2" t="s">
        <v>73</v>
      </c>
      <c r="F27" s="5" t="s">
        <v>76</v>
      </c>
    </row>
    <row r="28" spans="1:6" ht="30" customHeight="1" x14ac:dyDescent="0.3">
      <c r="A28" s="4" t="s">
        <v>41</v>
      </c>
      <c r="B28" s="5" t="s">
        <v>69</v>
      </c>
      <c r="C28" s="5" t="s">
        <v>5</v>
      </c>
      <c r="D28" s="2">
        <v>2</v>
      </c>
      <c r="E28" s="2" t="s">
        <v>73</v>
      </c>
      <c r="F28" s="5" t="s">
        <v>78</v>
      </c>
    </row>
    <row r="29" spans="1:6" ht="30" customHeight="1" x14ac:dyDescent="0.3">
      <c r="A29" s="4" t="s">
        <v>42</v>
      </c>
      <c r="B29" s="5" t="s">
        <v>49</v>
      </c>
      <c r="C29" s="5" t="s">
        <v>5</v>
      </c>
      <c r="D29" s="2">
        <v>2</v>
      </c>
      <c r="E29" s="2" t="s">
        <v>74</v>
      </c>
      <c r="F29" s="5" t="s">
        <v>77</v>
      </c>
    </row>
  </sheetData>
  <dataValidations count="9">
    <dataValidation allowBlank="1" showInputMessage="1" showErrorMessage="1" prompt="Kreirajte listu kurseva za koledž u ovom radnom listu. Naslov ovog radnog lista nalazi se u ovoj ćeliji. Unesite detalje u dolenavedenu tabelu" sqref="A1" xr:uid="{00000000-0002-0000-0100-000002000000}"/>
    <dataValidation allowBlank="1" showInputMessage="1" showErrorMessage="1" prompt="Unesite naziv kursa u ovu kolonu, ispod ovog naslova. Koristite filtere naslova da biste pronašli određene stavke" sqref="A2" xr:uid="{00000000-0002-0000-0100-000003000000}"/>
    <dataValidation allowBlank="1" showInputMessage="1" showErrorMessage="1" prompt="Unesite broj kursa u ovu kolonu ispod ovog naslova" sqref="B2" xr:uid="{00000000-0002-0000-0100-000004000000}"/>
    <dataValidation allowBlank="1" showInputMessage="1" showErrorMessage="1" prompt="Izaberite uslove za diplomu u ovoj koloni, ispod ovog naslova. Pritisnite kombinaciju tastera ALT+STRELICA NADOLE za opcije, a zatim tastere STRELICA NADOLE i ENTER da biste napravili izbor" sqref="C2" xr:uid="{00000000-0002-0000-0100-000005000000}"/>
    <dataValidation allowBlank="1" showInputMessage="1" showErrorMessage="1" prompt="Unesite kredite u ovu kolonu, ispod ovog naslova" sqref="D2" xr:uid="{00000000-0002-0000-0100-000006000000}"/>
    <dataValidation allowBlank="1" showInputMessage="1" showErrorMessage="1" prompt="Izaberite Da ili Ne za dovršeno u ovoj koloni, ispod ovog naslova. Pritisnite kombinaciju tastera ALT+STRELICA NADOLE za opcije, a zatim tastere STRELICA NADOLE i ENTER da biste napravili izbor" sqref="E2" xr:uid="{00000000-0002-0000-0100-000007000000}"/>
    <dataValidation allowBlank="1" showInputMessage="1" showErrorMessage="1" prompt="Unesite broj semestra u ovu kolonu, ispod ovog naslova" sqref="F2" xr:uid="{00000000-0002-0000-0100-000008000000}"/>
    <dataValidation type="list" errorStyle="warning" allowBlank="1" showInputMessage="1" showErrorMessage="1" error="Izaberite stavku „Da“ ili „Ne“ sa liste. Izaberite stavku OTKAŽI, zatim pritisnite kombinaciju tastera ALT+STRELICA NADOLE za opcije, a zatim tastere STRELICA NADOLE i ENTER da biste napravili izbor" sqref="E3:E29" xr:uid="{00000000-0002-0000-0100-000000000000}">
      <formula1>"Da,Ne"</formula1>
    </dataValidation>
    <dataValidation type="list" errorStyle="warning" allowBlank="1" showInputMessage="1" showErrorMessage="1" error="Izaberite uslove za diplomu sa liste. Izaberite stavku OTKAŽI, zatim pritisnite kombinaciju tastera ALT+STRELICA NADOLE za opcije, a zatim tastere STRELICA NADOLE i ENTER da biste napravili izbor" sqref="C3:C29" xr:uid="{00000000-0002-0000-0100-000001000000}">
      <formula1>PregledZahteva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topLeftCell="A4" workbookViewId="0">
      <selection sqref="A1:B3"/>
    </sheetView>
  </sheetViews>
  <sheetFormatPr defaultRowHeight="30" customHeight="1" x14ac:dyDescent="0.3"/>
  <cols>
    <col min="1" max="1" width="37.25" customWidth="1"/>
    <col min="2" max="3" width="37.5" customWidth="1"/>
    <col min="6" max="8" width="9.25" customWidth="1"/>
  </cols>
  <sheetData>
    <row r="1" spans="1:3" ht="6.75" customHeight="1" x14ac:dyDescent="0.3">
      <c r="A1" s="34" t="s">
        <v>83</v>
      </c>
      <c r="B1" s="34"/>
      <c r="C1" s="1"/>
    </row>
    <row r="2" spans="1:3" ht="51" customHeight="1" x14ac:dyDescent="0.3">
      <c r="A2" s="34"/>
      <c r="B2" s="34"/>
      <c r="C2" s="17" t="s">
        <v>81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75</v>
      </c>
      <c r="B4" s="18" t="s">
        <v>71</v>
      </c>
      <c r="C4" s="18" t="s">
        <v>85</v>
      </c>
    </row>
    <row r="5" spans="1:3" ht="30" customHeight="1" x14ac:dyDescent="0.3">
      <c r="A5" s="19" t="s">
        <v>76</v>
      </c>
      <c r="B5" s="20">
        <v>30</v>
      </c>
      <c r="C5" s="20">
        <v>12</v>
      </c>
    </row>
    <row r="6" spans="1:3" ht="30" customHeight="1" x14ac:dyDescent="0.3">
      <c r="A6" s="19" t="s">
        <v>78</v>
      </c>
      <c r="B6" s="20">
        <v>20</v>
      </c>
      <c r="C6" s="20">
        <v>8</v>
      </c>
    </row>
    <row r="7" spans="1:3" ht="30" customHeight="1" x14ac:dyDescent="0.3">
      <c r="A7" s="19" t="s">
        <v>77</v>
      </c>
      <c r="B7" s="20">
        <v>9</v>
      </c>
      <c r="C7" s="20">
        <v>4</v>
      </c>
    </row>
    <row r="8" spans="1:3" ht="30" customHeight="1" x14ac:dyDescent="0.3">
      <c r="A8" s="19" t="s">
        <v>79</v>
      </c>
      <c r="B8" s="20">
        <v>4</v>
      </c>
      <c r="C8" s="20">
        <v>2</v>
      </c>
    </row>
    <row r="9" spans="1:3" ht="30" customHeight="1" x14ac:dyDescent="0.3">
      <c r="A9" s="19" t="s">
        <v>80</v>
      </c>
      <c r="B9" s="20">
        <v>2</v>
      </c>
      <c r="C9" s="20">
        <v>1</v>
      </c>
    </row>
    <row r="10" spans="1:3" ht="30" customHeight="1" x14ac:dyDescent="0.3">
      <c r="A10" s="19" t="s">
        <v>84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Naziv ovog radnog lista se nalazi u ovoj ćeliji. Tabela ispod se automatski ažurira." sqref="A1:B3" xr:uid="{00000000-0002-0000-0200-000000000000}"/>
  </dataValidation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5</vt:i4>
      </vt:variant>
    </vt:vector>
  </HeadingPairs>
  <TitlesOfParts>
    <vt:vector size="8" baseType="lpstr">
      <vt:lpstr>Planer Za Koledž Kredit</vt:lpstr>
      <vt:lpstr>Kurs</vt:lpstr>
      <vt:lpstr>Sažeti Podaci o Semestru</vt:lpstr>
      <vt:lpstr>Kurs!Naslovi_štampanja</vt:lpstr>
      <vt:lpstr>OstvareniKrediti</vt:lpstr>
      <vt:lpstr>PotrebniKrediti</vt:lpstr>
      <vt:lpstr>PregledZahteva</vt:lpstr>
      <vt:lpstr>PreostaliKrediti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