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r-latn-RS\"/>
    </mc:Choice>
  </mc:AlternateContent>
  <xr:revisionPtr revIDLastSave="0" documentId="13_ncr:1_{A0E6856F-0941-4F94-9E07-BC8CD7A4228D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Praćenje klupske članarine" sheetId="1" r:id="rId1"/>
    <sheet name="Detalji plaćanja članarine" sheetId="2" r:id="rId2"/>
  </sheets>
  <definedNames>
    <definedName name="MesečnaČlanarina">'Praćenje klupske članarine'!$C$3</definedName>
    <definedName name="_xlnm.Print_Titles" localSheetId="1">'Detalji plaćanja članarine'!$3:$3</definedName>
    <definedName name="_xlnm.Print_Titles" localSheetId="0">'Praćenje klupske članarine'!$4:$4</definedName>
    <definedName name="UkupnoMeseci">DATEDIF(UkupnoMeseci,TODAY(),"m")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 l="1"/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F8" i="1"/>
  <c r="G8" i="1"/>
  <c r="F6" i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<sst xmlns="http://schemas.openxmlformats.org/spreadsheetml/2006/main" count="54" uniqueCount="32">
  <si>
    <t>Praćenje klupske članarine</t>
  </si>
  <si>
    <t>Naslagani stubičasti grafikon koji poredi iznose „Ukupno plaćeno“ i „Ukupno za plaćanje“ za svakog člana nalazi se u ovoj ćeliji.</t>
  </si>
  <si>
    <t>Ukupan iznos članarine za svaki mesec:</t>
  </si>
  <si>
    <t>Ime</t>
  </si>
  <si>
    <t>Ime 1</t>
  </si>
  <si>
    <t>Ime 2</t>
  </si>
  <si>
    <t>Ime 3</t>
  </si>
  <si>
    <t>Ime 4</t>
  </si>
  <si>
    <t>Ime 5</t>
  </si>
  <si>
    <t>Ime 6</t>
  </si>
  <si>
    <t>Ime 7</t>
  </si>
  <si>
    <t>Ime 8</t>
  </si>
  <si>
    <t xml:space="preserve"> </t>
  </si>
  <si>
    <t>Adresa e-pošte</t>
  </si>
  <si>
    <t>primer1@domen.com</t>
  </si>
  <si>
    <t>primer2@domen.com</t>
  </si>
  <si>
    <t>primer3@domen.com</t>
  </si>
  <si>
    <t>primer4@domen.com</t>
  </si>
  <si>
    <t>primer5@domen.com</t>
  </si>
  <si>
    <t>primer6@domen.com</t>
  </si>
  <si>
    <t>primer7@domen.com</t>
  </si>
  <si>
    <t>primer8@domen.com</t>
  </si>
  <si>
    <t>Telefon</t>
  </si>
  <si>
    <t>xxx-xxx-xxx</t>
  </si>
  <si>
    <t>Datum učlanjivanja</t>
  </si>
  <si>
    <t>Meseci po članu</t>
  </si>
  <si>
    <t>Detalji plaćanja</t>
  </si>
  <si>
    <t>Ukupno plaćeno</t>
  </si>
  <si>
    <t>Ukupno za plaćanje</t>
  </si>
  <si>
    <t>Detalji plaćanja članarine</t>
  </si>
  <si>
    <t>Datum</t>
  </si>
  <si>
    <t>Plaćeno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</si>
</sst>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RSD&quot;"/>
    <numFmt numFmtId="169" formatCode="#,##0.00\ &quot;RSD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0" fontId="0" fillId="2" borderId="0" xfId="0" applyNumberFormat="1" applyFill="1" applyAlignment="1">
      <alignment horizontal="right" vertical="center" indent="2"/>
    </xf>
    <xf numFmtId="0" fontId="0" fillId="3" borderId="0" xfId="0" applyFont="1" applyFill="1" applyBorder="1" applyAlignment="1">
      <alignment horizontal="left" inden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11" builtinId="10" customBuiltin="1"/>
    <cellStyle name="Ćelija za proveru" xfId="21" builtinId="23" customBuiltin="1"/>
    <cellStyle name="Dobro" xfId="14" builtinId="26" customBuiltin="1"/>
    <cellStyle name="Hiperveza" xfId="4" builtinId="8" customBuiltin="1"/>
    <cellStyle name="Ispraćena hiperveza" xfId="5" builtinId="9" customBuiltin="1"/>
    <cellStyle name="Izlaz" xfId="18" builtinId="21" customBuiltin="1"/>
    <cellStyle name="Izračunavanje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12" builtinId="18" customBuiltin="1"/>
    <cellStyle name="Naslov 4" xfId="13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0" builtinId="5" customBuiltin="1"/>
    <cellStyle name="Tekst objašnjenja" xfId="23" builtinId="53" customBuiltin="1"/>
    <cellStyle name="Tekst upozorenja" xfId="22" builtinId="11" customBuiltin="1"/>
    <cellStyle name="Ukupno" xfId="24" builtinId="25" customBuiltin="1"/>
    <cellStyle name="Unos" xfId="17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25">
    <dxf>
      <numFmt numFmtId="169" formatCode="#,##0.00\ &quot;RSD&quot;"/>
      <alignment horizontal="right" vertical="center" textRotation="0" wrapText="0" indent="2" justifyLastLine="0" shrinkToFit="0" readingOrder="0"/>
    </dxf>
    <dxf>
      <numFmt numFmtId="169" formatCode="#,##0.00\ &quot;RSD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/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RSD&quot;"/>
      <alignment horizontal="right" vertical="center" textRotation="0" wrapText="0" indent="2" justifyLastLine="0" shrinkToFit="0" readingOrder="0"/>
    </dxf>
    <dxf>
      <numFmt numFmtId="169" formatCode="#,##0.00\ &quot;RSD&quot;"/>
      <alignment horizontal="right" vertical="center" textRotation="0" wrapText="0" indent="2" justifyLastLine="0" shrinkToFit="0" readingOrder="0"/>
    </dxf>
    <dxf>
      <alignment horizontal="right" vertical="center" textRotation="0" wrapText="0" indent="0" justifyLastLine="0" shrinkToFit="0" readingOrder="0"/>
    </dxf>
    <dxf>
      <numFmt numFmtId="169" formatCode="#,##0.00\ &quot;RSD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/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Praćenje klupske članarine" pivot="0" count="3" xr9:uid="{00000000-0011-0000-FFFF-FFFF00000000}">
      <tableStyleElement type="wholeTable" dxfId="24"/>
      <tableStyleElement type="headerRow" dxfId="23"/>
      <tableStyleElement type="totalRow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'Praćenje klupske članarine'!$G$4</c:f>
              <c:strCache>
                <c:ptCount val="1"/>
                <c:pt idx="0">
                  <c:v>Ukupno plaćeno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'Praćenje klupske članarine'!$B$5:$B$12</c:f>
              <c:strCache>
                <c:ptCount val="8"/>
                <c:pt idx="0">
                  <c:v>Ime 1</c:v>
                </c:pt>
                <c:pt idx="1">
                  <c:v>Ime 2</c:v>
                </c:pt>
                <c:pt idx="2">
                  <c:v>Ime 3</c:v>
                </c:pt>
                <c:pt idx="3">
                  <c:v>Ime 4</c:v>
                </c:pt>
                <c:pt idx="4">
                  <c:v>Ime 5</c:v>
                </c:pt>
                <c:pt idx="5">
                  <c:v>Ime 6</c:v>
                </c:pt>
                <c:pt idx="6">
                  <c:v>Ime 7</c:v>
                </c:pt>
                <c:pt idx="7">
                  <c:v>Ime 8</c:v>
                </c:pt>
              </c:strCache>
            </c:strRef>
          </c:cat>
          <c:val>
            <c:numRef>
              <c:f>'Praćenje klupske članarine'!$G$5:$G$12</c:f>
              <c:numCache>
                <c:formatCode>#,##0.00\ "RSD"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'Praćenje klupske članarine'!$H$4</c:f>
              <c:strCache>
                <c:ptCount val="1"/>
                <c:pt idx="0">
                  <c:v>Ukupno za plaćanje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'Praćenje klupske članarine'!$B$5:$B$12</c:f>
              <c:strCache>
                <c:ptCount val="8"/>
                <c:pt idx="0">
                  <c:v>Ime 1</c:v>
                </c:pt>
                <c:pt idx="1">
                  <c:v>Ime 2</c:v>
                </c:pt>
                <c:pt idx="2">
                  <c:v>Ime 3</c:v>
                </c:pt>
                <c:pt idx="3">
                  <c:v>Ime 4</c:v>
                </c:pt>
                <c:pt idx="4">
                  <c:v>Ime 5</c:v>
                </c:pt>
                <c:pt idx="5">
                  <c:v>Ime 6</c:v>
                </c:pt>
                <c:pt idx="6">
                  <c:v>Ime 7</c:v>
                </c:pt>
                <c:pt idx="7">
                  <c:v>Ime 8</c:v>
                </c:pt>
              </c:strCache>
            </c:strRef>
          </c:cat>
          <c:val>
            <c:numRef>
              <c:f>'Praćenje klupske članarine'!$H$5:$H$12</c:f>
              <c:numCache>
                <c:formatCode>#,##0.00\ "RSD"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RSD&quot;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596508619875764"/>
          <c:y val="2.9126322713310466E-2"/>
          <c:w val="0.28882163560490193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Detalji pla&#263;anja &#269;lanarine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Pra&#263;enje klupske &#269;lanarin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8</xdr:col>
      <xdr:colOff>28574</xdr:colOff>
      <xdr:row>1</xdr:row>
      <xdr:rowOff>4124325</xdr:rowOff>
    </xdr:to>
    <xdr:graphicFrame macro="">
      <xdr:nvGraphicFramePr>
        <xdr:cNvPr id="3" name="Ukupno plaćeno u odnosu na prekoračen rok" descr="Naslagani stubičasti grafikon koji poredi iznose „Ukupno plaćeno“ i „Ukupno za plaćanje“ za svakog člana nalazi se u ovoj ćeliji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1714500</xdr:colOff>
      <xdr:row>2</xdr:row>
      <xdr:rowOff>85725</xdr:rowOff>
    </xdr:from>
    <xdr:to>
      <xdr:col>7</xdr:col>
      <xdr:colOff>1943100</xdr:colOff>
      <xdr:row>2</xdr:row>
      <xdr:rowOff>314325</xdr:rowOff>
    </xdr:to>
    <xdr:pic>
      <xdr:nvPicPr>
        <xdr:cNvPr id="4" name="Strelica nadesno" descr="Strelica nadesno">
          <a:hlinkClick xmlns:r="http://schemas.openxmlformats.org/officeDocument/2006/relationships" r:id="rId2" tooltip="Kliknite da biste videli detalje plaćanj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Strelica nalevo" descr="Strelica nalevo">
          <a:hlinkClick xmlns:r="http://schemas.openxmlformats.org/officeDocument/2006/relationships" r:id="rId1" tooltip="Kliknite da biste prikazali praćenje članarin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aćenjeKlupskeČlanarine" displayName="PraćenjeKlupskeČlanarine" ref="B4:H12" headerRowDxfId="20">
  <autoFilter ref="B4:H12" xr:uid="{00000000-0009-0000-0100-000001000000}"/>
  <tableColumns count="7">
    <tableColumn id="9" xr3:uid="{00000000-0010-0000-0000-000009000000}" name="Ime" totalsRowLabel="Zbir" dataDxfId="19"/>
    <tableColumn id="4" xr3:uid="{00000000-0010-0000-0000-000004000000}" name="Adresa e-pošte" dataDxfId="18" totalsRowDxfId="17"/>
    <tableColumn id="7" xr3:uid="{00000000-0010-0000-0000-000007000000}" name="Telefon" dataDxfId="16" totalsRowDxfId="15"/>
    <tableColumn id="1" xr3:uid="{00000000-0010-0000-0000-000001000000}" name="Datum učlanjivanja" dataDxfId="14" totalsRowDxfId="13"/>
    <tableColumn id="3" xr3:uid="{00000000-0010-0000-0000-000003000000}" name="Meseci po članu" dataDxfId="12">
      <calculatedColumnFormula>DATEDIF(PraćenjeKlupskeČlanarine[[#This Row],[Datum učlanjivanja]],TODAY(),"m")+1</calculatedColumnFormula>
    </tableColumn>
    <tableColumn id="8" xr3:uid="{00000000-0010-0000-0000-000008000000}" name="Ukupno plaćeno" dataDxfId="11" totalsRowDxfId="10">
      <calculatedColumnFormula>SUMIF(DetaljiČlanarine[Ime],PraćenjeKlupskeČlanarine[[#This Row],[Ime]],DetaljiČlanarine[Plaćeno])</calculatedColumnFormula>
    </tableColumn>
    <tableColumn id="2" xr3:uid="{00000000-0010-0000-0000-000002000000}" name="Ukupno za plaćanje" totalsRowFunction="sum" dataDxfId="9" totalsRowDxfId="8">
      <calculatedColumnFormula>IFERROR(IF(PraćenjeKlupskeČlanarine[[#This Row],[Datum učlanjivanja]]&lt;&gt;"",(PraćenjeKlupskeČlanarine[[#This Row],[Meseci po članu]]*MesečnaČlanarina)-PraćenjeKlupskeČlanarine[[#This Row],[Ukupno plaćeno]],""),"")</calculatedColumnFormula>
    </tableColumn>
  </tableColumns>
  <tableStyleInfo name="Praćenje klupske članarine" showFirstColumn="0" showLastColumn="0" showRowStripes="1" showColumnStripes="0"/>
  <extLst>
    <ext xmlns:x14="http://schemas.microsoft.com/office/spreadsheetml/2009/9/main" uri="{504A1905-F514-4f6f-8877-14C23A59335A}">
      <x14:table altTextSummary="Unesite ime, adresu e-pošte, telefonski broj i datum učlanjivanja u ovu tabelu. Iznosi za ukupnu plaćenu članarinu i ukupnu članarinu se automatski izračunavaj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taljiČlanarine" displayName="DetaljiČlanarine" ref="B3:D16" headerRowDxfId="7" dataDxfId="6">
  <autoFilter ref="B3:D16" xr:uid="{00000000-0009-0000-0100-000002000000}"/>
  <tableColumns count="3">
    <tableColumn id="1" xr3:uid="{00000000-0010-0000-0100-000001000000}" name="Ime" totalsRowLabel="Zbir" dataDxfId="5" totalsRowDxfId="4"/>
    <tableColumn id="3" xr3:uid="{00000000-0010-0000-0100-000003000000}" name="Datum" dataDxfId="3" totalsRowDxfId="2"/>
    <tableColumn id="4" xr3:uid="{00000000-0010-0000-0100-000004000000}" name="Plaćeno" totalsRowFunction="sum" dataDxfId="1" totalsRowDxfId="0"/>
  </tableColumns>
  <tableStyleInfo name="Praćenje klupske članarine" showFirstColumn="0" showLastColumn="0" showRowStripes="1" showColumnStripes="0"/>
  <extLst>
    <ext xmlns:x14="http://schemas.microsoft.com/office/spreadsheetml/2009/9/main" uri="{504A1905-F514-4f6f-8877-14C23A59335A}">
      <x14:table altTextSummary="Unesite ime, datum, a plaćeni iznos u ovoj tabeli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mer1@dome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6.625" customWidth="1"/>
    <col min="3" max="3" width="30.375" customWidth="1"/>
    <col min="4" max="4" width="16.25" customWidth="1"/>
    <col min="5" max="5" width="21.875" customWidth="1"/>
    <col min="6" max="6" width="0.25" customWidth="1"/>
    <col min="7" max="7" width="24" customWidth="1"/>
    <col min="8" max="8" width="28" customWidth="1"/>
    <col min="9" max="9" width="2.5" customWidth="1"/>
  </cols>
  <sheetData>
    <row r="1" spans="1:8" ht="48.75" customHeight="1" x14ac:dyDescent="0.2">
      <c r="A1" s="2"/>
      <c r="B1" s="21" t="s">
        <v>0</v>
      </c>
      <c r="C1" s="21"/>
      <c r="D1" s="21"/>
      <c r="E1" s="21"/>
      <c r="F1" s="21"/>
      <c r="G1" s="21"/>
      <c r="H1" s="21"/>
    </row>
    <row r="2" spans="1:8" ht="339" customHeight="1" x14ac:dyDescent="0.2">
      <c r="A2" s="2"/>
      <c r="B2" s="22" t="s">
        <v>1</v>
      </c>
      <c r="C2" s="22"/>
      <c r="D2" s="22"/>
      <c r="E2" s="22"/>
      <c r="F2" s="22"/>
      <c r="G2" s="22"/>
      <c r="H2" s="22"/>
    </row>
    <row r="3" spans="1:8" ht="30" customHeight="1" x14ac:dyDescent="0.2">
      <c r="A3" s="2"/>
      <c r="B3" s="6" t="s">
        <v>2</v>
      </c>
      <c r="C3" s="23">
        <v>15</v>
      </c>
      <c r="D3" s="23"/>
      <c r="E3" s="23"/>
      <c r="F3" s="3"/>
      <c r="G3" s="24" t="s">
        <v>26</v>
      </c>
      <c r="H3" s="24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19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DATEDIF(PraćenjeKlupskeČlanarine[[#This Row],[Datum učlanjivanja]],TODAY(),"m")+1</f>
        <v>4</v>
      </c>
      <c r="G5" s="20">
        <f>SUMIF(DetaljiČlanarine[Ime],PraćenjeKlupskeČlanarine[[#This Row],[Ime]],DetaljiČlanarine[Plaćeno])</f>
        <v>45</v>
      </c>
      <c r="H5" s="20">
        <f ca="1">IFERROR(IF(PraćenjeKlupskeČlanarine[[#This Row],[Datum učlanjivanja]]&lt;&gt;"",(PraćenjeKlupskeČlanarine[[#This Row],[Meseci po članu]]*MesečnaČlanarina)-PraćenjeKlupskeČlanarine[[#This Row],[Ukupno plaćeno]],""),"")</f>
        <v>15</v>
      </c>
    </row>
    <row r="6" spans="1:8" ht="30" customHeight="1" x14ac:dyDescent="0.2">
      <c r="A6" s="2"/>
      <c r="B6" s="19" t="s">
        <v>5</v>
      </c>
      <c r="C6" s="17" t="s">
        <v>15</v>
      </c>
      <c r="D6" s="15" t="s">
        <v>23</v>
      </c>
      <c r="E6" s="4">
        <f ca="1">TODAY()-90</f>
        <v>43516</v>
      </c>
      <c r="F6" s="5">
        <f ca="1">DATEDIF(PraćenjeKlupskeČlanarine[[#This Row],[Datum učlanjivanja]],TODAY(),"m")+1</f>
        <v>4</v>
      </c>
      <c r="G6" s="20">
        <f>SUMIF(DetaljiČlanarine[Ime],PraćenjeKlupskeČlanarine[[#This Row],[Ime]],DetaljiČlanarine[Plaćeno])</f>
        <v>30</v>
      </c>
      <c r="H6" s="20">
        <f ca="1">IFERROR(IF(PraćenjeKlupskeČlanarine[[#This Row],[Datum učlanjivanja]]&lt;&gt;"",(PraćenjeKlupskeČlanarine[[#This Row],[Meseci po članu]]*MesečnaČlanarina)-PraćenjeKlupskeČlanarine[[#This Row],[Ukupno plaćeno]],""),"")</f>
        <v>30</v>
      </c>
    </row>
    <row r="7" spans="1:8" ht="30" customHeight="1" x14ac:dyDescent="0.2">
      <c r="B7" s="19" t="s">
        <v>6</v>
      </c>
      <c r="C7" s="17" t="s">
        <v>16</v>
      </c>
      <c r="D7" s="15" t="s">
        <v>23</v>
      </c>
      <c r="E7" s="4">
        <f t="shared" ref="E7" ca="1" si="0">TODAY()-90</f>
        <v>43516</v>
      </c>
      <c r="F7" s="5">
        <f ca="1">DATEDIF(PraćenjeKlupskeČlanarine[[#This Row],[Datum učlanjivanja]],TODAY(),"m")+1</f>
        <v>4</v>
      </c>
      <c r="G7" s="20">
        <f>SUMIF(DetaljiČlanarine[Ime],PraćenjeKlupskeČlanarine[[#This Row],[Ime]],DetaljiČlanarine[Plaćeno])</f>
        <v>15</v>
      </c>
      <c r="H7" s="20">
        <f ca="1">IFERROR(IF(PraćenjeKlupskeČlanarine[[#This Row],[Datum učlanjivanja]]&lt;&gt;"",(PraćenjeKlupskeČlanarine[[#This Row],[Meseci po članu]]*MesečnaČlanarina)-PraćenjeKlupskeČlanarine[[#This Row],[Ukupno plaćeno]],""),"")</f>
        <v>45</v>
      </c>
    </row>
    <row r="8" spans="1:8" ht="30" customHeight="1" x14ac:dyDescent="0.2">
      <c r="B8" s="19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DATEDIF(PraćenjeKlupskeČlanarine[[#This Row],[Datum učlanjivanja]],TODAY(),"m")+1</f>
        <v>2</v>
      </c>
      <c r="G8" s="20">
        <f>SUMIF(DetaljiČlanarine[Ime],PraćenjeKlupskeČlanarine[[#This Row],[Ime]],DetaljiČlanarine[Plaćeno])</f>
        <v>30</v>
      </c>
      <c r="H8" s="20">
        <f ca="1">IFERROR(IF(PraćenjeKlupskeČlanarine[[#This Row],[Datum učlanjivanja]]&lt;&gt;"",(PraćenjeKlupskeČlanarine[[#This Row],[Meseci po članu]]*MesečnaČlanarina)-PraćenjeKlupskeČlanarine[[#This Row],[Ukupno plaćeno]],""),"")</f>
        <v>0</v>
      </c>
    </row>
    <row r="9" spans="1:8" ht="30" customHeight="1" x14ac:dyDescent="0.2">
      <c r="B9" s="19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DATEDIF(PraćenjeKlupskeČlanarine[[#This Row],[Datum učlanjivanja]],TODAY(),"m")+1</f>
        <v>2</v>
      </c>
      <c r="G9" s="20">
        <f>SUMIF(DetaljiČlanarine[Ime],PraćenjeKlupskeČlanarine[[#This Row],[Ime]],DetaljiČlanarine[Plaćeno])</f>
        <v>30</v>
      </c>
      <c r="H9" s="20">
        <f ca="1">IFERROR(IF(PraćenjeKlupskeČlanarine[[#This Row],[Datum učlanjivanja]]&lt;&gt;"",(PraćenjeKlupskeČlanarine[[#This Row],[Meseci po članu]]*MesečnaČlanarina)-PraćenjeKlupskeČlanarine[[#This Row],[Ukupno plaćeno]],""),"")</f>
        <v>0</v>
      </c>
    </row>
    <row r="10" spans="1:8" ht="30" customHeight="1" x14ac:dyDescent="0.2">
      <c r="B10" s="19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DATEDIF(PraćenjeKlupskeČlanarine[[#This Row],[Datum učlanjivanja]],TODAY(),"m")+1</f>
        <v>2</v>
      </c>
      <c r="G10" s="20">
        <f>SUMIF(DetaljiČlanarine[Ime],PraćenjeKlupskeČlanarine[[#This Row],[Ime]],DetaljiČlanarine[Plaćeno])</f>
        <v>30</v>
      </c>
      <c r="H10" s="20">
        <f ca="1">IFERROR(IF(PraćenjeKlupskeČlanarine[[#This Row],[Datum učlanjivanja]]&lt;&gt;"",(PraćenjeKlupskeČlanarine[[#This Row],[Meseci po članu]]*MesečnaČlanarina)-PraćenjeKlupskeČlanarine[[#This Row],[Ukupno plaćeno]],""),"")</f>
        <v>0</v>
      </c>
    </row>
    <row r="11" spans="1:8" ht="30" customHeight="1" x14ac:dyDescent="0.2">
      <c r="B11" s="19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DATEDIF(PraćenjeKlupskeČlanarine[[#This Row],[Datum učlanjivanja]],TODAY(),"m")+1</f>
        <v>2</v>
      </c>
      <c r="G11" s="20">
        <f>SUMIF(DetaljiČlanarine[Ime],PraćenjeKlupskeČlanarine[[#This Row],[Ime]],DetaljiČlanarine[Plaćeno])</f>
        <v>15</v>
      </c>
      <c r="H11" s="20">
        <f ca="1">IFERROR(IF(PraćenjeKlupskeČlanarine[[#This Row],[Datum učlanjivanja]]&lt;&gt;"",(PraćenjeKlupskeČlanarine[[#This Row],[Meseci po članu]]*MesečnaČlanarina)-PraćenjeKlupskeČlanarine[[#This Row],[Ukupno plaćeno]],""),"")</f>
        <v>15</v>
      </c>
    </row>
    <row r="12" spans="1:8" ht="30" customHeight="1" x14ac:dyDescent="0.2">
      <c r="B12" s="19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DATEDIF(PraćenjeKlupskeČlanarine[[#This Row],[Datum učlanjivanja]],TODAY(),"m")+1</f>
        <v>2</v>
      </c>
      <c r="G12" s="20">
        <f>SUMIF(DetaljiČlanarine[Ime],PraćenjeKlupskeČlanarine[[#This Row],[Ime]],DetaljiČlanarine[Plaćeno])</f>
        <v>15</v>
      </c>
      <c r="H12" s="20">
        <f ca="1">IFERROR(IF(PraćenjeKlupskeČlanarine[[#This Row],[Datum učlanjivanja]]&lt;&gt;"",(PraćenjeKlupskeČlanarine[[#This Row],[Meseci po članu]]*MesečnaČlanarina)-PraćenjeKlupskeČlanarine[[#This Row],[Ukupno plaćeno]],""),"")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21" priority="1">
      <formula>$H5&gt;0</formula>
    </cfRule>
  </conditionalFormatting>
  <dataValidations count="11">
    <dataValidation allowBlank="1" showInputMessage="1" showErrorMessage="1" prompt="Napravite alatku za praćenje klupske članarine u ovoj radnoj svesci. Unesite detalje u tabeli „Praćenje članarine“ u ovom radnom listu. Grafikon se nalazi u ćeliji B2. Izaberite ćeliju G3 da biste pronašli radni list „Detalji o plaćanju“" sqref="A1" xr:uid="{00000000-0002-0000-0000-000000000000}"/>
    <dataValidation allowBlank="1" showInputMessage="1" showErrorMessage="1" prompt="Naslov za ovaj radni list je u ovoj ćeliji. Unesite ukupnu članarinu za svaki mesec u ćeliju C3 i detalje članova kluba u tabeli počevši od ćelije B4" sqref="B1:H1" xr:uid="{00000000-0002-0000-0000-000001000000}"/>
    <dataValidation allowBlank="1" showInputMessage="1" showErrorMessage="1" prompt="Unesite ukupnu članarinu za svaki mesec u ćeliju desno " sqref="B3" xr:uid="{00000000-0002-0000-0000-000002000000}"/>
    <dataValidation allowBlank="1" showInputMessage="1" showErrorMessage="1" prompt="Unesite ukupnu članarinu za svaki mesec u ovu ćeliju" sqref="C3:E3" xr:uid="{00000000-0002-0000-0000-000003000000}"/>
    <dataValidation allowBlank="1" showInputMessage="1" showErrorMessage="1" prompt="Unesite ime u ovu kolonu, ispod ovog naslova. Koristite filtere naslova da biste pronašli određene stavke" sqref="B4" xr:uid="{00000000-0002-0000-0000-000004000000}"/>
    <dataValidation allowBlank="1" showInputMessage="1" showErrorMessage="1" prompt="Unesite adresu e-pošte u ovu kolonu, ispod ovog naslova" sqref="C4" xr:uid="{00000000-0002-0000-0000-000005000000}"/>
    <dataValidation allowBlank="1" showInputMessage="1" showErrorMessage="1" prompt="Unesite broj telefona u ovu kolonu, ispod ovog naslova" sqref="D4" xr:uid="{00000000-0002-0000-0000-000006000000}"/>
    <dataValidation allowBlank="1" showInputMessage="1" showErrorMessage="1" prompt="Unesite datum učlanjivanja u ovu kolonu, ispod ovog naslova" sqref="E4" xr:uid="{00000000-0002-0000-0000-000007000000}"/>
    <dataValidation allowBlank="1" showInputMessage="1" showErrorMessage="1" prompt="Ukupan plaćeni iznos se automatski izračunava u ovoj koloni, ispod ovog naslova" sqref="G4" xr:uid="{00000000-0002-0000-0000-000008000000}"/>
    <dataValidation allowBlank="1" showInputMessage="1" showErrorMessage="1" prompt="Ukupna članarina se automatski izračunava u ovoj koloni, ispod ovog naslova" sqref="H4" xr:uid="{00000000-0002-0000-0000-000009000000}"/>
    <dataValidation allowBlank="1" showInputMessage="1" showErrorMessage="1" prompt="Veza za navigacije do „Detalja o plaćanju članarine“. Izaberite da biste uneli pojedinačne isplate u radni list „Detalji o plaćanju članarine“" sqref="G3:H3" xr:uid="{00000000-0002-0000-0000-00000A000000}"/>
  </dataValidations>
  <hyperlinks>
    <hyperlink ref="C5" r:id="rId1" xr:uid="{00000000-0004-0000-0000-000000000000}"/>
    <hyperlink ref="G3" location="'Detalji plaćanja članarine'!A1" tooltip="Izaberite da biste prešli na radni list „Detalji plaćanja“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5" t="s">
        <v>29</v>
      </c>
      <c r="C1" s="25"/>
      <c r="D1" s="25"/>
      <c r="E1" s="25"/>
    </row>
    <row r="2" spans="1:5" ht="30" customHeight="1" x14ac:dyDescent="0.2">
      <c r="A2" s="1"/>
      <c r="B2" s="11" t="s">
        <v>0</v>
      </c>
      <c r="C2" s="13"/>
      <c r="D2" s="18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20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20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20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20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20">
        <v>15</v>
      </c>
    </row>
    <row r="9" spans="1:5" ht="30" customHeight="1" x14ac:dyDescent="0.2">
      <c r="B9" s="7" t="s">
        <v>8</v>
      </c>
      <c r="C9" s="4">
        <f t="shared" ca="1" si="1"/>
        <v>43546</v>
      </c>
      <c r="D9" s="20">
        <v>15</v>
      </c>
    </row>
    <row r="10" spans="1:5" ht="30" customHeight="1" x14ac:dyDescent="0.2">
      <c r="B10" s="7" t="s">
        <v>9</v>
      </c>
      <c r="C10" s="4">
        <f t="shared" ca="1" si="1"/>
        <v>43546</v>
      </c>
      <c r="D10" s="20">
        <v>15</v>
      </c>
    </row>
    <row r="11" spans="1:5" ht="30" customHeight="1" x14ac:dyDescent="0.2">
      <c r="B11" s="7" t="s">
        <v>4</v>
      </c>
      <c r="C11" s="4">
        <f ca="1">TODAY()-30</f>
        <v>43576</v>
      </c>
      <c r="D11" s="20">
        <v>15</v>
      </c>
    </row>
    <row r="12" spans="1:5" ht="30" customHeight="1" x14ac:dyDescent="0.2">
      <c r="B12" s="7" t="s">
        <v>7</v>
      </c>
      <c r="C12" s="4">
        <f t="shared" ref="C12:C16" ca="1" si="2">TODAY()-30</f>
        <v>43576</v>
      </c>
      <c r="D12" s="20">
        <v>15</v>
      </c>
    </row>
    <row r="13" spans="1:5" ht="30" customHeight="1" x14ac:dyDescent="0.2">
      <c r="B13" s="7" t="s">
        <v>8</v>
      </c>
      <c r="C13" s="4">
        <f t="shared" ca="1" si="2"/>
        <v>43576</v>
      </c>
      <c r="D13" s="20">
        <v>15</v>
      </c>
    </row>
    <row r="14" spans="1:5" ht="30" customHeight="1" x14ac:dyDescent="0.2">
      <c r="B14" s="7" t="s">
        <v>9</v>
      </c>
      <c r="C14" s="4">
        <f t="shared" ca="1" si="2"/>
        <v>43576</v>
      </c>
      <c r="D14" s="20">
        <v>15</v>
      </c>
    </row>
    <row r="15" spans="1:5" ht="30" customHeight="1" x14ac:dyDescent="0.2">
      <c r="B15" s="7" t="s">
        <v>10</v>
      </c>
      <c r="C15" s="4">
        <f t="shared" ca="1" si="2"/>
        <v>43576</v>
      </c>
      <c r="D15" s="20">
        <v>15</v>
      </c>
    </row>
    <row r="16" spans="1:5" ht="30" customHeight="1" x14ac:dyDescent="0.2">
      <c r="B16" s="7" t="s">
        <v>11</v>
      </c>
      <c r="C16" s="4">
        <f t="shared" ca="1" si="2"/>
        <v>43576</v>
      </c>
      <c r="D16" s="20">
        <v>15</v>
      </c>
    </row>
  </sheetData>
  <mergeCells count="1">
    <mergeCell ref="B1:E1"/>
  </mergeCells>
  <dataValidations count="6">
    <dataValidation allowBlank="1" showInputMessage="1" showErrorMessage="1" prompt="Unesite detalje plaćanja članarine u tabelu &quot;Detalji članarine&quot; u ovom radnom listu. Izaberite ćeliju B2 da biste pronašli radni list „Praćenje članarine“." sqref="A1" xr:uid="{00000000-0002-0000-0100-000000000000}"/>
    <dataValidation allowBlank="1" showInputMessage="1" showErrorMessage="1" prompt="Naslov ovog radnog lista nalazi se u ovoj ćeliji" sqref="B1:E1" xr:uid="{00000000-0002-0000-0100-000001000000}"/>
    <dataValidation allowBlank="1" showInputMessage="1" showErrorMessage="1" prompt="Unesite ime u ovu kolonu, ispod ovog naslova. Koristite filtere naslova da biste pronašli određene stavke" sqref="B3" xr:uid="{00000000-0002-0000-0100-000002000000}"/>
    <dataValidation allowBlank="1" showInputMessage="1" showErrorMessage="1" prompt="Unesite datum u ovu kolonu, ispod ovog naslova" sqref="C3" xr:uid="{00000000-0002-0000-0100-000003000000}"/>
    <dataValidation allowBlank="1" showInputMessage="1" showErrorMessage="1" prompt="Unesite plaćeni iznos u ovu kolonu, ispod ovog naslova" sqref="D3" xr:uid="{00000000-0002-0000-0100-000004000000}"/>
    <dataValidation allowBlank="1" showInputMessage="1" showErrorMessage="1" prompt="Veza za navigaciju do radnog lista „Praćenje članarine“. Pratite članarinu članova i ukupne plaćene iznose u radnom listu „Praćenje članarine“" sqref="B2" xr:uid="{00000000-0002-0000-0100-000005000000}"/>
  </dataValidations>
  <hyperlinks>
    <hyperlink ref="B2" location="'Praćenje klupske članarine'!A1" tooltip="Izaberite da biste prešli na radni list „Praćenje članarine‟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3</vt:i4>
      </vt:variant>
    </vt:vector>
  </HeadingPairs>
  <TitlesOfParts>
    <vt:vector size="5" baseType="lpstr">
      <vt:lpstr>Praćenje klupske članarine</vt:lpstr>
      <vt:lpstr>Detalji plaćanja članarine</vt:lpstr>
      <vt:lpstr>MesečnaČlanarina</vt:lpstr>
      <vt:lpstr>'Detalji plaćanja članarine'!Naslovi_štampanja</vt:lpstr>
      <vt:lpstr>'Praćenje klupske članarine'!Naslovi_štampanja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2019-05-21T04:00:33Z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