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195"/>
  </bookViews>
  <sheets>
    <sheet name="Mejniki" sheetId="1" r:id="rId1"/>
    <sheet name="Načrt" sheetId="4" r:id="rId2"/>
    <sheet name="Več informacij" sheetId="2" r:id="rId3"/>
    <sheet name="Podatki grafikona" sheetId="5" state="hidden" r:id="rId4"/>
  </sheets>
  <definedNames>
    <definedName name="LetoGrafikona">YEAR('Podatki grafikona'!$B$4)</definedName>
    <definedName name="_xlnm.Print_Titles" localSheetId="0">Mejniki!$2:$2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C5" i="5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D3" i="1"/>
  <c r="C11" i="5" l="1"/>
  <c r="D11" i="5"/>
  <c r="C7" i="5"/>
  <c r="D7" i="5"/>
  <c r="C10" i="5"/>
  <c r="D10" i="5"/>
  <c r="C13" i="5"/>
  <c r="D13" i="5"/>
  <c r="C9" i="5"/>
  <c r="D9" i="5"/>
  <c r="C12" i="5"/>
  <c r="D12" i="5"/>
  <c r="C8" i="5"/>
  <c r="D8" i="5"/>
  <c r="C4" i="5"/>
  <c r="D4" i="5"/>
  <c r="C6" i="5"/>
  <c r="D6" i="5"/>
  <c r="D5" i="5"/>
  <c r="D4" i="1"/>
  <c r="D5" i="1" l="1"/>
  <c r="D6" i="1" l="1"/>
  <c r="D7" i="1" l="1"/>
  <c r="D8" i="1" l="1"/>
  <c r="D9" i="1" l="1"/>
  <c r="D10" i="1" l="1"/>
  <c r="D11" i="1" l="1"/>
  <c r="D12" i="1" l="1"/>
  <c r="D13" i="1" l="1"/>
  <c r="B4" i="5" l="1"/>
  <c r="C24" i="5" s="1"/>
  <c r="D14" i="1"/>
  <c r="B5" i="5" l="1"/>
  <c r="B20" i="5"/>
  <c r="B3" i="4" s="1"/>
  <c r="D15" i="1"/>
  <c r="B6" i="5" l="1"/>
  <c r="D16" i="1"/>
  <c r="B7" i="5" l="1"/>
  <c r="D17" i="1"/>
  <c r="B8" i="5" s="1"/>
  <c r="D18" i="1" l="1"/>
  <c r="B9" i="5" s="1"/>
  <c r="C25" i="5" s="1"/>
  <c r="B21" i="5" l="1"/>
  <c r="C3" i="4" s="1"/>
  <c r="D19" i="1"/>
  <c r="B10" i="5" s="1"/>
  <c r="D20" i="1" l="1"/>
  <c r="B11" i="5" s="1"/>
  <c r="D21" i="1" l="1"/>
  <c r="D22" i="1" l="1"/>
  <c r="B12" i="5"/>
  <c r="D23" i="1" l="1"/>
  <c r="D24" i="1" s="1"/>
  <c r="D25" i="1" s="1"/>
  <c r="D26" i="1" s="1"/>
  <c r="B13" i="5"/>
  <c r="C26" i="5" s="1"/>
  <c r="B22" i="5" l="1"/>
  <c r="D3" i="4" s="1"/>
</calcChain>
</file>

<file path=xl/sharedStrings.xml><?xml version="1.0" encoding="utf-8"?>
<sst xmlns="http://schemas.openxmlformats.org/spreadsheetml/2006/main" count="60" uniqueCount="55">
  <si>
    <t>Ustvarite načrt tako, da na ta delovni list vnesete pomembne mejnike in dejavnosti.
Naslov tega delovnega lista je v celici C1. 
Podatki o tem, kako uporabljate ta delovni list, vključno z navodili za bralnike zaslona, so na voljo na delovnem listu »Več informacij«.
Če si želite ogledati nadaljnja navodila, se pomikajte navzdol v stolpcu A.</t>
  </si>
  <si>
    <t>Naslovi tabel so v celicah od C2 do E2. Z možnostmi »Razvrsti in filtriraj« lahko razvrstite ali poiščete določene vnose.
V tabeli od celice C3 vnesite mejnike z datumi in nastavite mesto za prikaz mejnika na grafikonu.
Stolpec B je skrit. Grafikon je ustvarjen iz teh podatkov in ima drsni trak, s katerim se lahko premikate med deli časovnice. V stolpcu B je določeno, kateri mejniki naj bodo izrisani na grafikonu ob pomikanju po drsnem traku. 
Opozorilo: Če izbrišete ali spremenite vsebino stolpca B, lahko s tem vplivate na integriteto risanja grafikonov, ki je vgrajena v tem delovnem zvezku.</t>
  </si>
  <si>
    <t>Št.</t>
  </si>
  <si>
    <t>Mejniki</t>
  </si>
  <si>
    <t>Položaj</t>
  </si>
  <si>
    <t>Če želite dodati več mejnikov, nad to vrstico vstavite nove vrstice.</t>
  </si>
  <si>
    <t>Datum</t>
  </si>
  <si>
    <t>Mejnik</t>
  </si>
  <si>
    <t>Začetek</t>
  </si>
  <si>
    <t>Analiza težave
dejavnost 1</t>
  </si>
  <si>
    <t>Primer razvoja primera
dejavnost 1
dejavnost 2</t>
  </si>
  <si>
    <t>Pregled predstavitve</t>
  </si>
  <si>
    <t>Zagon za izvršne
dejavnost 1
dejavnost 2</t>
  </si>
  <si>
    <t>Poravnava za izvršne
dejavnost 1
dejavnost 2
dejavnost 3</t>
  </si>
  <si>
    <t>Odkup delničarjev</t>
  </si>
  <si>
    <t>Izbiranje vira</t>
  </si>
  <si>
    <t xml:space="preserve">Ustvarjanje skupine
dejavnost 1 </t>
  </si>
  <si>
    <t>Zagon skupine
dejavnost 1 
dejavnost 2
dejavnost 3
dejavnost 4</t>
  </si>
  <si>
    <t>Začetek zbirke podatkov</t>
  </si>
  <si>
    <t>Analiza podatkov</t>
  </si>
  <si>
    <t>Oblika</t>
  </si>
  <si>
    <t>Dokaz o konceptu</t>
  </si>
  <si>
    <t>Preskus in analiza</t>
  </si>
  <si>
    <t>Preoblikovanje</t>
  </si>
  <si>
    <t>Ponoven razvoj</t>
  </si>
  <si>
    <t>Končni preskus</t>
  </si>
  <si>
    <t>Preskus beta</t>
  </si>
  <si>
    <t>Pregled</t>
  </si>
  <si>
    <t>Izdaja za trženje</t>
  </si>
  <si>
    <t>Na tem delovnem listu je grafikon, ki prikazuje mejnike z delovnega lista Mejniki. 
Leta so označena v celicah B2, C2 in D2, uporabljen pa je slog Naslov 3.
Hkrati je na grafikonu izrisanih 10 mejnikov. 
Z drsnim trakom v celicah od B4 do D4 se pomikate po načrtu.
Leta časovnice so v celicah od B3 do D3.
Na tem delovnem listu ni dodatnih navodil.</t>
  </si>
  <si>
    <t>Več o tem delovnem zvezku</t>
  </si>
  <si>
    <t>Navodila za bralnike zaslona</t>
  </si>
  <si>
    <t xml:space="preserve">V tem delovnem zvezku so 4 delovni listi. 
Mejniki
Načrt
Več informacij
Podatki grafikona (skrito)
Navodila za posamezne delovne liste so v stolpcu A, ki se na vsakem listu začne v celici A1. Navodila so zapisana s skritim besedilom. Vsak korak opiše informacije v tisti vrstici. Vsak naslednji korak se nadaljuje v celicah A2, A3 itd., razen če je navedeno drugače. V navodilih je lahko na primer navedeno, da se za naslednji korak »pomaknite v celico A6«. 
Skritega besedila ni mogoče natisniti.
Če želite odstraniti ta navodila iz katerega koli delovnega lista, preprosto izbrišite stolpec A.
</t>
  </si>
  <si>
    <t xml:space="preserve">Ta načrt uporablja položaje za grafično prikazovanje mejnikov in dejavnosti. S položaji lahko dodate veljavo mejniku ali dejavnosti. Preprosto prilagodite vrednosti v skladu z želeno stopnjo veljave. Mejnik/dejavnost 3 ima lahko na primer večjo veljavo kot mejnik/dejavnost 2. Če želite to označiti na grafikonu, preprosto določite višjo vrednost položaja za mejnik/dejavnost 3 kot za mejnik/dejavnost2.  
</t>
  </si>
  <si>
    <t>To je zadnje navodilo na tem delovnem listu.</t>
  </si>
  <si>
    <t>Na tem delovnem listu so podatki za ustvarjanje dinamičnih grafikonov. Tega delovnega lista ne izbrišite!
Če izbrišete ta delovni list, lahko ogrozite dinamično zmogljivost delovnega zvezka.</t>
  </si>
  <si>
    <t>V celici B2 je naslov tabele.</t>
  </si>
  <si>
    <t>V celicah od B3 do D3 do naslovi tabele. 
Ta tabela se samodejno posodobi glede na vsebino na delovnem listu Mejniki.
Opozorilo: Če spremenite ali izbrišete vsebino v tej tabeli, lahko ogrozite zmogljivost dinamičnega posodabljanja grafikona Načrt na delovnem listu Načrt.
Za nadaljnja navodila se pomaknite v celico A15.</t>
  </si>
  <si>
    <t>Možnost drsenja po načrtu poteka s pomočjo vrednosti koraka. Naslov te možnosti je v celici B15.
V celicah od B16 in B17 je tabela z glavo in eno samo vrednostjo.
Za nadaljnja navodila se pomaknite v celico A19.</t>
  </si>
  <si>
    <t>Kolobarne oznake v grafikonu Načrt vsebujejo datume iz vsebine dinamičnega grafikona na tem delovnem listu. Datumi so Prvi datum v celici C24, Srednji datum v celici C25 in zadnji datum v celici C26.
Na tem delovnem listu ni dodatnih navodil.</t>
  </si>
  <si>
    <t>Tega delovnega lista ne izbrišite!</t>
  </si>
  <si>
    <t>Vsebina dinamičnega grafikona</t>
  </si>
  <si>
    <t>Zmogljivost drsenja</t>
  </si>
  <si>
    <t>Korak vrstice</t>
  </si>
  <si>
    <t>Leto</t>
  </si>
  <si>
    <t>Prvi datum</t>
  </si>
  <si>
    <t>Srednji datum</t>
  </si>
  <si>
    <t>Zadnji datum</t>
  </si>
  <si>
    <t>Dogodki</t>
  </si>
  <si>
    <t>&lt;-- leto za začetno obdobje načrta</t>
  </si>
  <si>
    <t>&lt;-- leto za srednje obdobje načrta; opomba: lahko je prazno, če je leto enako kot leto začetnega obdobja načrta</t>
  </si>
  <si>
    <t>&lt;-- leto za zadnje obdobje načrta; opomba: lahko je prazno, če je leto enako kot leto začetnega obdobja načrta</t>
  </si>
  <si>
    <t>V celico C1 vnesite položaj za risanje datuma in mejnika na grafikonu. Če želite mejnik izrisati nad časovnico, vnesite pozitivno število med 1 in 3. Če želite mejnik izrisati pod časovnico, vnesite negativno število med 1 in 3.
V stolpca D in E v tabeli vnesite datum in mejnik ali dejavnost.
Ta vzorec ponovite za vsako novo vrstico v tabeli na desni strani.
Vzorčni podatki so v vrsticah od 3 do 26. Spremenite ali izbrišite vzorčno vsebino in ustvarite svoj načrt.
Za nadaljnja navodila se pomaknite v celico A27.</t>
  </si>
  <si>
    <t>Če želite v tabelo mejniki načrta dodati več vrstic, enostavno vstavite novo vrstico nad to.
Na tem delovnem listu ni dodatnih navodil.</t>
  </si>
  <si>
    <t>V grafikonu načrt se izrišejo leta na časovnici. Za to morate leta zajeti s seznama mejniki. 
Naslov tega odseka je »Leto« v celici B19. 
Vrednosti leta se samodejno ustvarijo v celicah od C20 do C22.
Opozorilo: Če ta leta izbrišete ali spremenite, se lahko spremeni točnost izrisovanja grafikona Načrt.
Za nadaljnja navodila se pomaknite v celico A24.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</si>
</sst>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 mmm;@"/>
  </numFmts>
  <fonts count="2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8"/>
      <color theme="8"/>
      <name val="Franklin Gothic Book"/>
      <family val="2"/>
      <scheme val="minor"/>
    </font>
    <font>
      <b/>
      <sz val="12"/>
      <color theme="8"/>
      <name val="Franklin Gothic Book"/>
      <family val="2"/>
      <scheme val="minor"/>
    </font>
    <font>
      <sz val="11"/>
      <color theme="8" tint="0.79998168889431442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Protection="0">
      <alignment vertical="top"/>
    </xf>
    <xf numFmtId="0" fontId="5" fillId="0" borderId="0" applyNumberFormat="0" applyFill="0" applyAlignment="0" applyProtection="0"/>
    <xf numFmtId="3" fontId="1" fillId="0" borderId="0" applyFont="0" applyFill="0" applyBorder="0" applyProtection="0">
      <alignment horizontal="center" vertical="center"/>
    </xf>
    <xf numFmtId="0" fontId="3" fillId="3" borderId="0" applyNumberFormat="0" applyProtection="0">
      <alignment horizontal="right" vertical="top" indent="1"/>
    </xf>
    <xf numFmtId="14" fontId="1" fillId="0" borderId="0" applyFont="0" applyFill="0" applyBorder="0">
      <alignment horizontal="center" vertical="center" wrapText="1"/>
    </xf>
    <xf numFmtId="0" fontId="2" fillId="0" borderId="0"/>
    <xf numFmtId="0" fontId="6" fillId="2" borderId="0">
      <alignment wrapText="1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4" fillId="10" borderId="1" applyNumberFormat="0" applyAlignment="0" applyProtection="0"/>
    <xf numFmtId="0" fontId="15" fillId="0" borderId="3" applyNumberFormat="0" applyFill="0" applyAlignment="0" applyProtection="0"/>
    <xf numFmtId="0" fontId="16" fillId="11" borderId="4" applyNumberFormat="0" applyAlignment="0" applyProtection="0"/>
    <xf numFmtId="0" fontId="17" fillId="0" borderId="0" applyNumberFormat="0" applyFill="0" applyBorder="0" applyAlignment="0" applyProtection="0"/>
    <xf numFmtId="0" fontId="1" fillId="12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4">
    <xf numFmtId="0" fontId="0" fillId="0" borderId="0" xfId="0"/>
    <xf numFmtId="0" fontId="4" fillId="0" borderId="0" xfId="1" applyAlignment="1">
      <alignment vertical="center"/>
    </xf>
    <xf numFmtId="0" fontId="5" fillId="0" borderId="0" xfId="2" applyAlignment="1"/>
    <xf numFmtId="0" fontId="0" fillId="0" borderId="0" xfId="0" applyAlignment="1">
      <alignment wrapText="1"/>
    </xf>
    <xf numFmtId="0" fontId="5" fillId="0" borderId="0" xfId="2"/>
    <xf numFmtId="0" fontId="0" fillId="0" borderId="0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/>
    <xf numFmtId="164" fontId="0" fillId="0" borderId="0" xfId="0" applyNumberFormat="1"/>
    <xf numFmtId="0" fontId="5" fillId="0" borderId="0" xfId="2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>
      <alignment vertical="top"/>
    </xf>
    <xf numFmtId="0" fontId="3" fillId="3" borderId="0" xfId="4">
      <alignment horizontal="right" vertical="top" indent="1"/>
    </xf>
    <xf numFmtId="0" fontId="0" fillId="2" borderId="0" xfId="0" applyFill="1"/>
    <xf numFmtId="3" fontId="0" fillId="0" borderId="0" xfId="3" applyFont="1" applyFill="1" applyBorder="1">
      <alignment horizontal="center" vertical="center"/>
    </xf>
    <xf numFmtId="3" fontId="0" fillId="0" borderId="0" xfId="3" applyFont="1">
      <alignment horizontal="center" vertical="center"/>
    </xf>
    <xf numFmtId="14" fontId="0" fillId="0" borderId="0" xfId="5" applyFont="1" applyFill="1" applyBorder="1">
      <alignment horizontal="center" vertical="center" wrapText="1"/>
    </xf>
    <xf numFmtId="14" fontId="0" fillId="0" borderId="0" xfId="5" applyFont="1" applyFill="1">
      <alignment horizontal="center" vertical="center" wrapText="1"/>
    </xf>
    <xf numFmtId="0" fontId="2" fillId="0" borderId="0" xfId="6"/>
    <xf numFmtId="0" fontId="0" fillId="4" borderId="0" xfId="0" applyFill="1"/>
    <xf numFmtId="0" fontId="6" fillId="2" borderId="0" xfId="7">
      <alignment wrapText="1"/>
    </xf>
    <xf numFmtId="0" fontId="6" fillId="5" borderId="0" xfId="7" applyFill="1">
      <alignment wrapText="1"/>
    </xf>
    <xf numFmtId="0" fontId="2" fillId="0" borderId="0" xfId="6" applyAlignment="1">
      <alignment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12" builtinId="15" customBuiltin="1"/>
    <cellStyle name="Total" xfId="25" builtinId="25" customBuiltin="1"/>
    <cellStyle name="Warning Text" xfId="22" builtinId="11" customBuiltin="1"/>
    <cellStyle name="zSkrito besedilo" xfId="6"/>
    <cellStyle name="zSkritoBesediloGrafikona" xfId="7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19" formatCode="m/d/yyyy"/>
      <alignment horizontal="general" vertical="bottom" textRotation="0" wrapText="1" indent="0" justifyLastLine="0" shrinkToFit="0" readingOrder="0"/>
    </dxf>
    <dxf>
      <numFmt numFmtId="165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2065187536243"/>
          <bgColor theme="8" tint="0.79998168889431442"/>
        </patternFill>
      </fill>
    </dxf>
    <dxf>
      <font>
        <color theme="8" tint="-0.499984740745262"/>
      </font>
      <border>
        <bottom style="thin">
          <color theme="8"/>
        </bottom>
      </border>
    </dxf>
    <dxf>
      <font>
        <b val="0"/>
        <i val="0"/>
        <color theme="8" tint="-0.499984740745262"/>
      </font>
      <border>
        <top style="thin">
          <color theme="8"/>
        </top>
        <bottom style="thin">
          <color theme="8"/>
        </bottom>
      </border>
    </dxf>
  </dxfs>
  <tableStyles count="1" defaultTableStyle="Slog tabele načrta za izdelek" defaultPivotStyle="PivotStyleLight16">
    <tableStyle name="Slog tabele načrta za izdelek" pivot="0" count="3">
      <tableStyleElement type="wholeTable" dxfId="9"/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58275413181398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'Podatki grafikona'!$D$3</c:f>
              <c:strCache>
                <c:ptCount val="1"/>
                <c:pt idx="0">
                  <c:v>Položaj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5A82AAA-201C-46FF-BA73-01C7CD0640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38F-4955-B7A2-9C15639C03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74FD90-F6AD-46F7-8805-39E5D6A1D9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8F-4955-B7A2-9C15639C03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04B9C1-DCCF-4E88-87EE-CF4E45E454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8F-4955-B7A2-9C15639C03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8E94011-1DB0-4C28-B5CB-85F977DAA6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8F-4955-B7A2-9C15639C03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577135-3DC3-4EEF-BC41-8C3D8BDFAB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8F-4955-B7A2-9C15639C03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FB52A05-0317-4D3C-99CC-7E1F9910B3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8F-4955-B7A2-9C15639C03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B1BF53C-09DA-4B2F-8200-1C49231CC1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8F-4955-B7A2-9C15639C03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770BCA8-CB19-4705-A020-AF15C0B0C4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8F-4955-B7A2-9C15639C03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C924D4F-1F63-4B99-8681-20D30F18BB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8F-4955-B7A2-9C15639C030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7649FAC-C4E2-48C0-8958-9AADC4AF31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38F-4955-B7A2-9C15639C0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rnd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errBars>
          <c:xVal>
            <c:multiLvlStrRef>
              <c:f>'Podatki grafikona'!$B$4:$C$13</c:f>
              <c:multiLvlStrCache>
                <c:ptCount val="10"/>
                <c:lvl>
                  <c:pt idx="0">
                    <c:v>Začetek</c:v>
                  </c:pt>
                  <c:pt idx="1">
                    <c:v>Analiza težave
dejavnost 1</c:v>
                  </c:pt>
                  <c:pt idx="2">
                    <c:v>Primer razvoja primera
dejavnost 1
dejavnost 2</c:v>
                  </c:pt>
                  <c:pt idx="3">
                    <c:v>Pregled predstavitve</c:v>
                  </c:pt>
                  <c:pt idx="4">
                    <c:v>Zagon za izvršne
dejavnost 1
dejavnost 2</c:v>
                  </c:pt>
                  <c:pt idx="5">
                    <c:v>Poravnava za izvršne
dejavnost 1
dejavnost 2
dejavnost 3</c:v>
                  </c:pt>
                  <c:pt idx="6">
                    <c:v>Odkup delničarjev</c:v>
                  </c:pt>
                  <c:pt idx="7">
                    <c:v>Izbiranje vira</c:v>
                  </c:pt>
                  <c:pt idx="8">
                    <c:v>Ustvarjanje skupine
dejavnost 1 </c:v>
                  </c:pt>
                  <c:pt idx="9">
                    <c:v>Zagon skupine
dejavnost 1 
dejavnost 2
dejavnost 3
dejavnost 4</c:v>
                  </c:pt>
                </c:lvl>
                <c:lvl>
                  <c:pt idx="0">
                    <c:v>6/29/2018</c:v>
                  </c:pt>
                  <c:pt idx="1">
                    <c:v>7/9/2018</c:v>
                  </c:pt>
                  <c:pt idx="2">
                    <c:v>7/29/2018</c:v>
                  </c:pt>
                  <c:pt idx="3">
                    <c:v>8/28/2018</c:v>
                  </c:pt>
                  <c:pt idx="4">
                    <c:v>10/7/2018</c:v>
                  </c:pt>
                  <c:pt idx="5">
                    <c:v>11/26/2018</c:v>
                  </c:pt>
                  <c:pt idx="6">
                    <c:v>1/25/2019</c:v>
                  </c:pt>
                  <c:pt idx="7">
                    <c:v>4/5/2019</c:v>
                  </c:pt>
                  <c:pt idx="8">
                    <c:v>6/24/2019</c:v>
                  </c:pt>
                  <c:pt idx="9">
                    <c:v>9/22/2019</c:v>
                  </c:pt>
                </c:lvl>
              </c:multiLvlStrCache>
            </c:multiLvlStrRef>
          </c:xVal>
          <c:yVal>
            <c:numRef>
              <c:f>'Podatki grafikona'!$D$4:$D$13</c:f>
              <c:numCache>
                <c:formatCode>General</c:formatCode>
                <c:ptCount val="10"/>
                <c:pt idx="0">
                  <c:v>1</c:v>
                </c:pt>
                <c:pt idx="1">
                  <c:v>-2</c:v>
                </c:pt>
                <c:pt idx="2">
                  <c:v>1</c:v>
                </c:pt>
                <c:pt idx="3">
                  <c:v>-1</c:v>
                </c:pt>
                <c:pt idx="4">
                  <c:v>-0.5</c:v>
                </c:pt>
                <c:pt idx="5">
                  <c:v>2</c:v>
                </c:pt>
                <c:pt idx="6">
                  <c:v>0.5</c:v>
                </c:pt>
                <c:pt idx="7">
                  <c:v>-1</c:v>
                </c:pt>
                <c:pt idx="8">
                  <c:v>0.5</c:v>
                </c:pt>
                <c:pt idx="9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'Podatki grafikona'!$C$4:$C$13</c15:f>
                <c15:dlblRangeCache>
                  <c:ptCount val="10"/>
                  <c:pt idx="0">
                    <c:v>Začetek</c:v>
                  </c:pt>
                  <c:pt idx="1">
                    <c:v>Analiza težave
dejavnost 1</c:v>
                  </c:pt>
                  <c:pt idx="2">
                    <c:v>Primer razvoja primera
dejavnost 1
dejavnost 2</c:v>
                  </c:pt>
                  <c:pt idx="3">
                    <c:v>Pregled predstavitve</c:v>
                  </c:pt>
                  <c:pt idx="4">
                    <c:v>Zagon za izvršne
dejavnost 1
dejavnost 2</c:v>
                  </c:pt>
                  <c:pt idx="5">
                    <c:v>Poravnava za izvršne
dejavnost 1
dejavnost 2
dejavnost 3</c:v>
                  </c:pt>
                  <c:pt idx="6">
                    <c:v>Odkup delničarjev</c:v>
                  </c:pt>
                  <c:pt idx="7">
                    <c:v>Izbiranje vira</c:v>
                  </c:pt>
                  <c:pt idx="8">
                    <c:v>Ustvarjanje skupine
dejavnost 1 </c:v>
                  </c:pt>
                  <c:pt idx="9">
                    <c:v>Zagon skupine
dejavnost 1 
dejavnost 2
dejavnost 3
dejavnost 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38F-4955-B7A2-9C15639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84360"/>
        <c:axId val="966683048"/>
      </c:scatterChart>
      <c:valAx>
        <c:axId val="966684360"/>
        <c:scaling>
          <c:orientation val="minMax"/>
          <c:max val="12"/>
        </c:scaling>
        <c:delete val="0"/>
        <c:axPos val="b"/>
        <c:majorTickMark val="none"/>
        <c:minorTickMark val="none"/>
        <c:tickLblPos val="none"/>
        <c:spPr>
          <a:solidFill>
            <a:schemeClr val="accent5">
              <a:lumMod val="75000"/>
            </a:schemeClr>
          </a:solidFill>
          <a:ln w="635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3048"/>
        <c:crosses val="autoZero"/>
        <c:crossBetween val="midCat"/>
        <c:majorUnit val="2"/>
        <c:minorUnit val="0.2"/>
      </c:valAx>
      <c:valAx>
        <c:axId val="96668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'Podatki grafikona'!$B$17" horiz="1" max="10" page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9526</xdr:rowOff>
    </xdr:from>
    <xdr:to>
      <xdr:col>3</xdr:col>
      <xdr:colOff>3505199</xdr:colOff>
      <xdr:row>4</xdr:row>
      <xdr:rowOff>28576</xdr:rowOff>
    </xdr:to>
    <xdr:graphicFrame macro="">
      <xdr:nvGraphicFramePr>
        <xdr:cNvPr id="2" name="Grafikon 1" descr="Raztreseni grafikon za risanje mejnikov nad ali pod in ob časovnici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2</xdr:row>
          <xdr:rowOff>209550</xdr:rowOff>
        </xdr:from>
        <xdr:to>
          <xdr:col>3</xdr:col>
          <xdr:colOff>4705350</xdr:colOff>
          <xdr:row>4</xdr:row>
          <xdr:rowOff>28575</xdr:rowOff>
        </xdr:to>
        <xdr:sp macro="" textlink="">
          <xdr:nvSpPr>
            <xdr:cNvPr id="4098" name="Drsni trak 2" descr="Scrollbar to navigate the roadmap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0</xdr:col>
      <xdr:colOff>19049</xdr:colOff>
      <xdr:row>0</xdr:row>
      <xdr:rowOff>1038225</xdr:rowOff>
    </xdr:from>
    <xdr:to>
      <xdr:col>3</xdr:col>
      <xdr:colOff>4605526</xdr:colOff>
      <xdr:row>1</xdr:row>
      <xdr:rowOff>1880920</xdr:rowOff>
    </xdr:to>
    <xdr:grpSp>
      <xdr:nvGrpSpPr>
        <xdr:cNvPr id="44" name="Skupina 43" descr="Oznaka datuma mejnika ob časovnici načrt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9049" y="1038225"/>
          <a:ext cx="11815952" cy="4081195"/>
          <a:chOff x="19049" y="1247137"/>
          <a:chExt cx="11815952" cy="3902696"/>
        </a:xfrm>
      </xdr:grpSpPr>
      <xdr:grpSp>
        <xdr:nvGrpSpPr>
          <xdr:cNvPr id="35" name="Skupina 34" descr="Oznaka datuma mejnika ob časovnici načrta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11039473" y="2302210"/>
            <a:ext cx="795528" cy="994205"/>
            <a:chOff x="11039473" y="2302210"/>
            <a:chExt cx="795528" cy="994205"/>
          </a:xfrm>
        </xdr:grpSpPr>
        <xdr:sp macro="" textlink="'Podatki grafikona'!C26">
          <xdr:nvSpPr>
            <xdr:cNvPr id="12" name="Krog: prazen 11" descr="Datum mejnika znotraj kolobarja.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1039473" y="2302210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EDA3A338-67AB-4920-99D9-B3A1BE175CDC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22 Sep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0" name="Skupina 19" descr="Oznaka datuma mejnika ob časovnici načrta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11106150" y="3131823"/>
              <a:ext cx="683133" cy="164592"/>
              <a:chOff x="14306550" y="2374586"/>
              <a:chExt cx="683133" cy="164592"/>
            </a:xfrm>
          </xdr:grpSpPr>
          <xdr:sp macro="" textlink="">
            <xdr:nvSpPr>
              <xdr:cNvPr id="19" name="Diagram poteka: povezovalnik 18" descr="Okrasni krog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14306550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3" name="Diagram poteka: povezovalnik 22" descr="Okrasni krog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/>
            </xdr:nvSpPr>
            <xdr:spPr>
              <a:xfrm>
                <a:off x="14418564" y="240658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4" name="Diagram poteka: povezovalnik 23" descr="Okrasni krog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14567154" y="2374586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6" name="Diagram poteka: povezovalnik 25" descr="Okrasni krog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>
              <a:xfrm rot="10800000">
                <a:off x="14925675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7" name="Diagram poteka: povezovalnik 26" descr="Okrasni krog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 rot="10800000">
                <a:off x="14777085" y="2406589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3" name="Skupina 42" descr="Oznaka datuma mejnika ob časovnici načrta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19049" y="4144038"/>
            <a:ext cx="795528" cy="1005795"/>
            <a:chOff x="19049" y="4144038"/>
            <a:chExt cx="795528" cy="1005795"/>
          </a:xfrm>
        </xdr:grpSpPr>
        <xdr:sp macro="" textlink="'Podatki grafikona'!C24">
          <xdr:nvSpPr>
            <xdr:cNvPr id="17" name="Krog: prazen 16" descr="Datum mejnika znotraj kolobarja.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9049" y="4354305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60C87DDA-A70A-4557-99D2-718C0DB02B25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29 Jun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9" name="Skupina 28" descr="Oznaka datuma mejnika ob časovnici načrta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95250" y="4144038"/>
              <a:ext cx="683133" cy="164592"/>
              <a:chOff x="11610975" y="2839113"/>
              <a:chExt cx="683133" cy="164592"/>
            </a:xfrm>
          </xdr:grpSpPr>
          <xdr:sp macro="" textlink="">
            <xdr:nvSpPr>
              <xdr:cNvPr id="30" name="Diagram poteka: povezovalnik 29" descr="Okrasni krog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11610975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1" name="Diagram poteka: povezovalnik 30" descr="Okrasni krog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11722989" y="287111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2" name="Diagram poteka: povezovalnik 31" descr="Okrasni krog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11871579" y="2839113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3" name="Diagram poteka: povezovalnik 32" descr="Okrasni krog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/>
            </xdr:nvSpPr>
            <xdr:spPr>
              <a:xfrm rot="10800000">
                <a:off x="12230100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4" name="Diagram poteka: povezovalnik 33" descr="Okrasni krog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SpPr/>
            </xdr:nvSpPr>
            <xdr:spPr>
              <a:xfrm rot="10800000">
                <a:off x="12081510" y="287111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2" name="Skupina 41" descr="Oznaka datuma mejnika ob časovnici načrta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GrpSpPr/>
        </xdr:nvGrpSpPr>
        <xdr:grpSpPr>
          <a:xfrm>
            <a:off x="4648200" y="1247137"/>
            <a:ext cx="795528" cy="1020031"/>
            <a:chOff x="4648200" y="1247137"/>
            <a:chExt cx="795528" cy="1020031"/>
          </a:xfrm>
        </xdr:grpSpPr>
        <xdr:sp macro="" textlink="'Podatki grafikona'!C25">
          <xdr:nvSpPr>
            <xdr:cNvPr id="7" name="Krog: prazen 6" descr="Oznaka datuma mejnika ob časovnici načrta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4648200" y="1247137"/>
              <a:ext cx="795528" cy="790576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199D44F3-1370-48B7-9068-2DB846DC066A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26 Nov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36" name="Skupina 35" descr="Oznaka datuma mejnika ob časovnici načrta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GrpSpPr/>
          </xdr:nvGrpSpPr>
          <xdr:grpSpPr>
            <a:xfrm>
              <a:off x="4705350" y="2102576"/>
              <a:ext cx="683133" cy="164592"/>
              <a:chOff x="12068175" y="1345339"/>
              <a:chExt cx="683133" cy="164592"/>
            </a:xfrm>
          </xdr:grpSpPr>
          <xdr:sp macro="" textlink="">
            <xdr:nvSpPr>
              <xdr:cNvPr id="37" name="Diagram poteka: povezovalnik 36" descr="Okrasni krog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/>
            </xdr:nvSpPr>
            <xdr:spPr>
              <a:xfrm>
                <a:off x="12068175" y="1394294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8" name="Diagram poteka: povezovalnik 37" descr="Okrasni krog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/>
            </xdr:nvSpPr>
            <xdr:spPr>
              <a:xfrm>
                <a:off x="12180189" y="1377344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9" name="Diagram poteka: povezovalnik 38" descr="Okrasni krog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/>
            </xdr:nvSpPr>
            <xdr:spPr>
              <a:xfrm>
                <a:off x="12328779" y="1345339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0" name="Diagram poteka: povezovalnik 39" descr="Okrasni krog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/>
            </xdr:nvSpPr>
            <xdr:spPr>
              <a:xfrm rot="10800000">
                <a:off x="12687300" y="1394299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1" name="Diagram poteka: povezovalnik 40" descr="Okrasni krog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/>
            </xdr:nvSpPr>
            <xdr:spPr>
              <a:xfrm rot="10800000">
                <a:off x="12538710" y="137733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</xdr:grpSp>
    <xdr:clientData/>
  </xdr:twoCellAnchor>
</xdr:wsDr>
</file>

<file path=xl/tables/table1.xml><?xml version="1.0" encoding="utf-8"?>
<table xmlns="http://schemas.openxmlformats.org/spreadsheetml/2006/main" id="2" name="MejnikiNačrta" displayName="MejnikiNačrta" ref="B2:E26" totalsRowShown="0">
  <autoFilter ref="B2:E26"/>
  <tableColumns count="4">
    <tableColumn id="4" name="Št." dataDxfId="6">
      <calculatedColumnFormula>ROW($A1)</calculatedColumnFormula>
    </tableColumn>
    <tableColumn id="5" name="Položaj"/>
    <tableColumn id="1" name="Datum" dataDxfId="5" dataCellStyle="Datum"/>
    <tableColumn id="2" name="Mejnik"/>
  </tableColumns>
  <tableStyleInfo name="Slog tabele načrta za izdelek" showFirstColumn="1" showLastColumn="0" showRowStripes="1" showColumnStripes="0"/>
  <extLst>
    <ext xmlns:x14="http://schemas.microsoft.com/office/spreadsheetml/2009/9/main" uri="{504A1905-F514-4f6f-8877-14C23A59335A}">
      <x14:table altTextSummary="V to tabelo vnesite mesto za izris mejnika v grafikonu. Uporabite pozitivna ali negativna cela števila med 1 in 3, da označite, ali naj bo mejnik nad ali pod časovnico. Za vsako mesto vnesite datum in ustrezni mejnik."/>
    </ext>
  </extLst>
</table>
</file>

<file path=xl/tables/table2.xml><?xml version="1.0" encoding="utf-8"?>
<table xmlns="http://schemas.openxmlformats.org/spreadsheetml/2006/main" id="3" name="PodatkiDinamičnegaGrafikona" displayName="PodatkiDinamičnegaGrafikona" ref="B3:D13" totalsRowShown="0">
  <autoFilter ref="B3:D13">
    <filterColumn colId="0" hiddenButton="1"/>
    <filterColumn colId="1" hiddenButton="1"/>
    <filterColumn colId="2" hiddenButton="1"/>
  </autoFilter>
  <tableColumns count="3">
    <tableColumn id="1" name="Datum" dataDxfId="4">
      <calculatedColumnFormula>IFERROR(IF(LEN(Mejniki!D3)=0,"",INDEX(MejnikiNačrta[],Mejniki!$B3+$B$17,3)),"")</calculatedColumnFormula>
    </tableColumn>
    <tableColumn id="2" name="Dogodki" dataDxfId="3">
      <calculatedColumnFormula>IFERROR(IF(LEN(Mejniki!E3)=0,"",INDEX(MejnikiNačrta[],Mejniki!$B3+$B$17,4)),"")</calculatedColumnFormula>
    </tableColumn>
    <tableColumn id="3" name="Položaj" dataDxfId="2">
      <calculatedColumnFormula>IFERROR(INDEX(MejnikiNačrta[],Mejniki!$B3+$B$17,2),"")</calculatedColumnFormula>
    </tableColumn>
  </tableColumns>
  <tableStyleInfo name="Slog tabele načrta za izdelek" showFirstColumn="1" showLastColumn="0" showRowStripes="1" showColumnStripes="0"/>
  <extLst>
    <ext xmlns:x14="http://schemas.microsoft.com/office/spreadsheetml/2009/9/main" uri="{504A1905-F514-4f6f-8877-14C23A59335A}">
      <x14:table altTextSummary="Ta tabela z vsebino dinamičnega grafikona se samodejno ustvari iz podatkov na delovnem listu Mejniki. Če želite ohraniti dinamično zmogljivost grafikona Načrt na delovnem listu Načrt, v tej tabeli ničesar ne spreminjajte ali brišite."/>
    </ext>
  </extLst>
</table>
</file>

<file path=xl/tables/table3.xml><?xml version="1.0" encoding="utf-8"?>
<table xmlns="http://schemas.openxmlformats.org/spreadsheetml/2006/main" id="4" name="KorakDrsenja" displayName="KorakDrsenja" ref="B16:B17" totalsRowShown="0" dataDxfId="1">
  <autoFilter ref="B16:B17"/>
  <tableColumns count="1">
    <tableColumn id="1" name="Korak vrstice" dataDxfId="0"/>
  </tableColumns>
  <tableStyleInfo name="Slog tabele načrta za izdelek" showFirstColumn="0" showLastColumn="0" showRowStripes="1" showColumnStripes="0"/>
  <extLst>
    <ext xmlns:x14="http://schemas.microsoft.com/office/spreadsheetml/2009/9/main" uri="{504A1905-F514-4f6f-8877-14C23A59335A}">
      <x14:table altTextSummary="Možnost drsenja po časovnici načrta poteka s pomočjo vrednosti koraka v tej tabeli. Če posodobite to vrednost, se lahko po časovnici premikate z večjimi koraki. Privzeta vrednost je 0.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27"/>
  <sheetViews>
    <sheetView showGridLines="0" tabSelected="1" workbookViewId="0"/>
  </sheetViews>
  <sheetFormatPr defaultRowHeight="15.75" x14ac:dyDescent="0.3"/>
  <cols>
    <col min="1" max="1" width="2.33203125" style="19" customWidth="1"/>
    <col min="2" max="2" width="8.88671875" hidden="1" customWidth="1"/>
    <col min="3" max="3" width="8.88671875" customWidth="1"/>
    <col min="4" max="4" width="15.5546875" customWidth="1"/>
    <col min="5" max="5" width="30.77734375" customWidth="1"/>
    <col min="7" max="11" width="8"/>
  </cols>
  <sheetData>
    <row r="1" spans="1:5" ht="24" x14ac:dyDescent="0.3">
      <c r="A1" s="19" t="s">
        <v>0</v>
      </c>
      <c r="C1" s="12" t="s">
        <v>3</v>
      </c>
      <c r="D1" s="3"/>
      <c r="E1" s="3"/>
    </row>
    <row r="2" spans="1:5" x14ac:dyDescent="0.3">
      <c r="A2" s="19" t="s">
        <v>1</v>
      </c>
      <c r="B2" s="5" t="s">
        <v>2</v>
      </c>
      <c r="C2" s="5" t="s">
        <v>4</v>
      </c>
      <c r="D2" s="5" t="s">
        <v>6</v>
      </c>
      <c r="E2" s="5" t="s">
        <v>7</v>
      </c>
    </row>
    <row r="3" spans="1:5" ht="15.75" customHeight="1" x14ac:dyDescent="0.3">
      <c r="A3" s="23" t="s">
        <v>52</v>
      </c>
      <c r="B3" s="15">
        <f>ROW($A1)</f>
        <v>1</v>
      </c>
      <c r="C3" s="15">
        <v>1</v>
      </c>
      <c r="D3" s="17">
        <f ca="1">TODAY()</f>
        <v>43280</v>
      </c>
      <c r="E3" t="s">
        <v>8</v>
      </c>
    </row>
    <row r="4" spans="1:5" ht="31.5" x14ac:dyDescent="0.3">
      <c r="B4" s="15">
        <f t="shared" ref="B4:B26" si="0">ROW($A2)</f>
        <v>2</v>
      </c>
      <c r="C4" s="15">
        <v>-2</v>
      </c>
      <c r="D4" s="17">
        <f ca="1">D3+10</f>
        <v>43290</v>
      </c>
      <c r="E4" s="3" t="s">
        <v>9</v>
      </c>
    </row>
    <row r="5" spans="1:5" ht="47.25" x14ac:dyDescent="0.3">
      <c r="B5" s="15">
        <f t="shared" si="0"/>
        <v>3</v>
      </c>
      <c r="C5" s="15">
        <v>1</v>
      </c>
      <c r="D5" s="17">
        <f ca="1">D4+20</f>
        <v>43310</v>
      </c>
      <c r="E5" s="3" t="s">
        <v>10</v>
      </c>
    </row>
    <row r="6" spans="1:5" x14ac:dyDescent="0.3">
      <c r="B6" s="15">
        <f t="shared" si="0"/>
        <v>4</v>
      </c>
      <c r="C6" s="15">
        <v>-1</v>
      </c>
      <c r="D6" s="17">
        <f ca="1">D5+30</f>
        <v>43340</v>
      </c>
      <c r="E6" t="s">
        <v>11</v>
      </c>
    </row>
    <row r="7" spans="1:5" ht="47.25" x14ac:dyDescent="0.3">
      <c r="B7" s="15">
        <f t="shared" si="0"/>
        <v>5</v>
      </c>
      <c r="C7" s="15">
        <v>-0.5</v>
      </c>
      <c r="D7" s="17">
        <f ca="1">D6+40</f>
        <v>43380</v>
      </c>
      <c r="E7" s="3" t="s">
        <v>12</v>
      </c>
    </row>
    <row r="8" spans="1:5" ht="63" x14ac:dyDescent="0.3">
      <c r="B8" s="15">
        <f t="shared" si="0"/>
        <v>6</v>
      </c>
      <c r="C8" s="15">
        <v>2</v>
      </c>
      <c r="D8" s="17">
        <f ca="1">D7+50</f>
        <v>43430</v>
      </c>
      <c r="E8" s="3" t="s">
        <v>13</v>
      </c>
    </row>
    <row r="9" spans="1:5" x14ac:dyDescent="0.3">
      <c r="B9" s="15">
        <f t="shared" si="0"/>
        <v>7</v>
      </c>
      <c r="C9" s="15">
        <v>0.5</v>
      </c>
      <c r="D9" s="17">
        <f ca="1">D8+60</f>
        <v>43490</v>
      </c>
      <c r="E9" t="s">
        <v>14</v>
      </c>
    </row>
    <row r="10" spans="1:5" x14ac:dyDescent="0.3">
      <c r="B10" s="15">
        <f t="shared" si="0"/>
        <v>8</v>
      </c>
      <c r="C10" s="15">
        <v>-1</v>
      </c>
      <c r="D10" s="17">
        <f ca="1">D9+70</f>
        <v>43560</v>
      </c>
      <c r="E10" t="s">
        <v>15</v>
      </c>
    </row>
    <row r="11" spans="1:5" ht="31.5" x14ac:dyDescent="0.3">
      <c r="B11" s="15">
        <f t="shared" si="0"/>
        <v>9</v>
      </c>
      <c r="C11" s="15">
        <v>0.5</v>
      </c>
      <c r="D11" s="17">
        <f ca="1">D10+80</f>
        <v>43640</v>
      </c>
      <c r="E11" s="3" t="s">
        <v>16</v>
      </c>
    </row>
    <row r="12" spans="1:5" ht="78.75" x14ac:dyDescent="0.3">
      <c r="B12" s="15">
        <f t="shared" si="0"/>
        <v>10</v>
      </c>
      <c r="C12" s="16">
        <v>-2</v>
      </c>
      <c r="D12" s="18">
        <f ca="1">D11+90</f>
        <v>43730</v>
      </c>
      <c r="E12" s="3" t="s">
        <v>17</v>
      </c>
    </row>
    <row r="13" spans="1:5" x14ac:dyDescent="0.3">
      <c r="B13" s="15">
        <f t="shared" si="0"/>
        <v>11</v>
      </c>
      <c r="C13" s="15">
        <v>3</v>
      </c>
      <c r="D13" s="18">
        <f ca="1">D12+100</f>
        <v>43830</v>
      </c>
      <c r="E13" t="s">
        <v>18</v>
      </c>
    </row>
    <row r="14" spans="1:5" x14ac:dyDescent="0.3">
      <c r="B14" s="15">
        <f t="shared" si="0"/>
        <v>12</v>
      </c>
      <c r="C14" s="15">
        <v>-1</v>
      </c>
      <c r="D14" s="18">
        <f ca="1">D13+90</f>
        <v>43920</v>
      </c>
      <c r="E14" t="s">
        <v>19</v>
      </c>
    </row>
    <row r="15" spans="1:5" x14ac:dyDescent="0.3">
      <c r="B15" s="15">
        <f t="shared" si="0"/>
        <v>13</v>
      </c>
      <c r="C15" s="15">
        <v>1</v>
      </c>
      <c r="D15" s="18">
        <f ca="1">D14+80</f>
        <v>44000</v>
      </c>
      <c r="E15" t="s">
        <v>20</v>
      </c>
    </row>
    <row r="16" spans="1:5" x14ac:dyDescent="0.3">
      <c r="B16" s="15">
        <f t="shared" si="0"/>
        <v>14</v>
      </c>
      <c r="C16" s="15">
        <v>1</v>
      </c>
      <c r="D16" s="18">
        <f ca="1">D15+70</f>
        <v>44070</v>
      </c>
      <c r="E16" t="s">
        <v>21</v>
      </c>
    </row>
    <row r="17" spans="1:5" x14ac:dyDescent="0.3">
      <c r="B17" s="15">
        <f t="shared" si="0"/>
        <v>15</v>
      </c>
      <c r="C17" s="15">
        <v>-3</v>
      </c>
      <c r="D17" s="18">
        <f ca="1">D16+60</f>
        <v>44130</v>
      </c>
      <c r="E17" t="s">
        <v>22</v>
      </c>
    </row>
    <row r="18" spans="1:5" x14ac:dyDescent="0.3">
      <c r="B18" s="15">
        <f t="shared" si="0"/>
        <v>16</v>
      </c>
      <c r="C18" s="15">
        <v>-2</v>
      </c>
      <c r="D18" s="18">
        <f ca="1">D17+50</f>
        <v>44180</v>
      </c>
      <c r="E18" t="s">
        <v>23</v>
      </c>
    </row>
    <row r="19" spans="1:5" x14ac:dyDescent="0.3">
      <c r="B19" s="15">
        <f t="shared" si="0"/>
        <v>17</v>
      </c>
      <c r="C19" s="15">
        <v>2</v>
      </c>
      <c r="D19" s="18">
        <f ca="1">D18+40</f>
        <v>44220</v>
      </c>
      <c r="E19" t="s">
        <v>24</v>
      </c>
    </row>
    <row r="20" spans="1:5" x14ac:dyDescent="0.3">
      <c r="B20" s="15">
        <f t="shared" si="0"/>
        <v>18</v>
      </c>
      <c r="C20" s="15">
        <v>-1</v>
      </c>
      <c r="D20" s="18">
        <f ca="1">D19+30</f>
        <v>44250</v>
      </c>
      <c r="E20" t="s">
        <v>22</v>
      </c>
    </row>
    <row r="21" spans="1:5" x14ac:dyDescent="0.3">
      <c r="B21" s="15">
        <f t="shared" si="0"/>
        <v>19</v>
      </c>
      <c r="C21" s="15">
        <v>1</v>
      </c>
      <c r="D21" s="18">
        <f ca="1">D20+20</f>
        <v>44270</v>
      </c>
      <c r="E21" t="s">
        <v>23</v>
      </c>
    </row>
    <row r="22" spans="1:5" x14ac:dyDescent="0.3">
      <c r="B22" s="15">
        <f t="shared" si="0"/>
        <v>20</v>
      </c>
      <c r="C22" s="16">
        <v>-3</v>
      </c>
      <c r="D22" s="18">
        <f ca="1">D21+10</f>
        <v>44280</v>
      </c>
      <c r="E22" t="s">
        <v>24</v>
      </c>
    </row>
    <row r="23" spans="1:5" x14ac:dyDescent="0.3">
      <c r="B23" s="15">
        <f t="shared" si="0"/>
        <v>21</v>
      </c>
      <c r="C23" s="15">
        <v>2</v>
      </c>
      <c r="D23" s="18">
        <f ca="1">D22+20</f>
        <v>44300</v>
      </c>
      <c r="E23" t="s">
        <v>25</v>
      </c>
    </row>
    <row r="24" spans="1:5" x14ac:dyDescent="0.3">
      <c r="B24" s="15">
        <f t="shared" si="0"/>
        <v>22</v>
      </c>
      <c r="C24" s="15">
        <v>1</v>
      </c>
      <c r="D24" s="18">
        <f ca="1">D23+30</f>
        <v>44330</v>
      </c>
      <c r="E24" t="s">
        <v>26</v>
      </c>
    </row>
    <row r="25" spans="1:5" x14ac:dyDescent="0.3">
      <c r="B25" s="15">
        <f t="shared" si="0"/>
        <v>23</v>
      </c>
      <c r="C25" s="15">
        <v>-3</v>
      </c>
      <c r="D25" s="18">
        <f ca="1">D24+40</f>
        <v>44370</v>
      </c>
      <c r="E25" t="s">
        <v>27</v>
      </c>
    </row>
    <row r="26" spans="1:5" x14ac:dyDescent="0.3">
      <c r="B26" s="15">
        <f t="shared" si="0"/>
        <v>24</v>
      </c>
      <c r="C26" s="15">
        <v>-2</v>
      </c>
      <c r="D26" s="18">
        <f ca="1">D25+50</f>
        <v>44420</v>
      </c>
      <c r="E26" t="s">
        <v>28</v>
      </c>
    </row>
    <row r="27" spans="1:5" ht="15.75" customHeight="1" x14ac:dyDescent="0.3">
      <c r="A27" s="23" t="s">
        <v>53</v>
      </c>
      <c r="C27" s="20" t="s">
        <v>5</v>
      </c>
      <c r="D27" s="20"/>
      <c r="E27" s="20"/>
    </row>
  </sheetData>
  <printOptions horizontalCentered="1"/>
  <pageMargins left="0.7" right="0.7" top="0.75" bottom="0.75" header="0.3" footer="0.3"/>
  <pageSetup paperSize="9" fitToHeight="0" orientation="portrait" horizontalDpi="1200" verticalDpi="1200" r:id="rId1"/>
  <headerFooter differentFirst="1">
    <oddFooter>Page &amp;P of &amp;N</oddFooter>
  </headerFooter>
  <ignoredErrors>
    <ignoredError sqref="D22 D1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D3"/>
  <sheetViews>
    <sheetView showGridLines="0" workbookViewId="0"/>
  </sheetViews>
  <sheetFormatPr defaultRowHeight="15.75" x14ac:dyDescent="0.3"/>
  <cols>
    <col min="1" max="1" width="2.77734375" style="21" customWidth="1"/>
    <col min="2" max="3" width="40.77734375" style="14" customWidth="1"/>
    <col min="4" max="4" width="55" style="14" customWidth="1"/>
    <col min="5" max="5" width="14.21875" style="14" customWidth="1"/>
    <col min="6" max="16384" width="8.88671875" style="14"/>
  </cols>
  <sheetData>
    <row r="1" spans="1:4" ht="255" customHeight="1" x14ac:dyDescent="0.3">
      <c r="A1" s="21" t="s">
        <v>29</v>
      </c>
    </row>
    <row r="2" spans="1:4" ht="246.75" customHeight="1" x14ac:dyDescent="0.3"/>
    <row r="3" spans="1:4" ht="18" customHeight="1" x14ac:dyDescent="0.3">
      <c r="A3" s="22"/>
      <c r="B3" s="13">
        <f ca="1">'Podatki grafikona'!B20</f>
        <v>2018</v>
      </c>
      <c r="C3" s="13" t="str">
        <f ca="1">'Podatki grafikona'!B21</f>
        <v/>
      </c>
      <c r="D3" s="13">
        <f ca="1">'Podatki grafikona'!B22</f>
        <v>2019</v>
      </c>
    </row>
  </sheetData>
  <printOptions horizontalCentered="1"/>
  <pageMargins left="0.25" right="0.25" top="0.75" bottom="0.75" header="0.3" footer="0.3"/>
  <pageSetup paperSize="9" scale="89" orientation="landscape" horizontalDpi="1200" verticalDpi="1200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sni trak 2">
              <controlPr defaultSize="0" autoPict="0" altText="Scrollbar to navigate the roadmap">
                <anchor>
                  <from>
                    <xdr:col>0</xdr:col>
                    <xdr:colOff>9525</xdr:colOff>
                    <xdr:row>2</xdr:row>
                    <xdr:rowOff>209550</xdr:rowOff>
                  </from>
                  <to>
                    <xdr:col>3</xdr:col>
                    <xdr:colOff>4705350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showGridLines="0" workbookViewId="0"/>
  </sheetViews>
  <sheetFormatPr defaultRowHeight="15.75" x14ac:dyDescent="0.3"/>
  <cols>
    <col min="1" max="1" width="78.77734375" customWidth="1"/>
  </cols>
  <sheetData>
    <row r="1" spans="1:1" ht="24" x14ac:dyDescent="0.3">
      <c r="A1" s="1" t="s">
        <v>30</v>
      </c>
    </row>
    <row r="2" spans="1:1" ht="16.5" x14ac:dyDescent="0.3">
      <c r="A2" s="2" t="s">
        <v>31</v>
      </c>
    </row>
    <row r="3" spans="1:1" ht="252" x14ac:dyDescent="0.3">
      <c r="A3" s="3" t="s">
        <v>32</v>
      </c>
    </row>
    <row r="4" spans="1:1" ht="78.75" x14ac:dyDescent="0.3">
      <c r="A4" s="3" t="s">
        <v>33</v>
      </c>
    </row>
    <row r="5" spans="1:1" x14ac:dyDescent="0.3">
      <c r="A5" t="s">
        <v>34</v>
      </c>
    </row>
  </sheetData>
  <printOptions horizontalCentered="1"/>
  <pageMargins left="0.7" right="0.7" top="0.75" bottom="0.75" header="0.3" footer="0.3"/>
  <pageSetup paperSize="9" scale="97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32"/>
  <sheetViews>
    <sheetView showGridLines="0" workbookViewId="0"/>
  </sheetViews>
  <sheetFormatPr defaultRowHeight="15.75" x14ac:dyDescent="0.3"/>
  <cols>
    <col min="1" max="1" width="2.33203125" style="19" customWidth="1"/>
    <col min="2" max="2" width="15.77734375" customWidth="1"/>
    <col min="3" max="3" width="12.21875" customWidth="1"/>
    <col min="4" max="4" width="9.6640625" customWidth="1"/>
    <col min="6" max="6" width="15.77734375" bestFit="1" customWidth="1"/>
  </cols>
  <sheetData>
    <row r="1" spans="1:4" ht="46.5" customHeight="1" x14ac:dyDescent="0.3">
      <c r="A1" s="19" t="s">
        <v>35</v>
      </c>
      <c r="B1" s="12" t="s">
        <v>40</v>
      </c>
    </row>
    <row r="2" spans="1:4" ht="16.5" x14ac:dyDescent="0.3">
      <c r="A2" s="19" t="s">
        <v>36</v>
      </c>
      <c r="B2" s="4" t="s">
        <v>41</v>
      </c>
    </row>
    <row r="3" spans="1:4" x14ac:dyDescent="0.3">
      <c r="A3" s="19" t="s">
        <v>37</v>
      </c>
      <c r="B3" t="s">
        <v>6</v>
      </c>
      <c r="C3" t="s">
        <v>48</v>
      </c>
      <c r="D3" t="s">
        <v>4</v>
      </c>
    </row>
    <row r="4" spans="1:4" x14ac:dyDescent="0.3">
      <c r="B4" s="10">
        <f ca="1">IFERROR(IF(LEN(Mejniki!D3)=0,"",INDEX(MejnikiNačrta[],Mejniki!$B3+$B$17,3)),"")</f>
        <v>43280</v>
      </c>
      <c r="C4" s="6" t="str">
        <f>IFERROR(IF(LEN(Mejniki!E3)=0,"",INDEX(MejnikiNačrta[],Mejniki!$B3+$B$17,4)),"")</f>
        <v>Začetek</v>
      </c>
      <c r="D4" s="7">
        <f>IFERROR(INDEX(MejnikiNačrta[],Mejniki!$B3+$B$17,2),"")</f>
        <v>1</v>
      </c>
    </row>
    <row r="5" spans="1:4" ht="31.5" x14ac:dyDescent="0.3">
      <c r="B5" s="10">
        <f ca="1">IFERROR(IF(LEN(Mejniki!D4)=0,"",INDEX(MejnikiNačrta[],Mejniki!$B4+$B$17,3)),"")</f>
        <v>43290</v>
      </c>
      <c r="C5" s="6" t="str">
        <f>IFERROR(IF(LEN(Mejniki!E4)=0,"",INDEX(MejnikiNačrta[],Mejniki!$B4+$B$17,4)),"")</f>
        <v>Analiza težave
dejavnost 1</v>
      </c>
      <c r="D5" s="7">
        <f>IFERROR(INDEX(MejnikiNačrta[],Mejniki!$B4+$B$17,2),"")</f>
        <v>-2</v>
      </c>
    </row>
    <row r="6" spans="1:4" ht="63" x14ac:dyDescent="0.3">
      <c r="B6" s="10">
        <f ca="1">IFERROR(IF(LEN(Mejniki!D5)=0,"",INDEX(MejnikiNačrta[],Mejniki!$B5+$B$17,3)),"")</f>
        <v>43310</v>
      </c>
      <c r="C6" s="6" t="str">
        <f>IFERROR(IF(LEN(Mejniki!E5)=0,"",INDEX(MejnikiNačrta[],Mejniki!$B5+$B$17,4)),"")</f>
        <v>Primer razvoja primera
dejavnost 1
dejavnost 2</v>
      </c>
      <c r="D6" s="7">
        <f>IFERROR(INDEX(MejnikiNačrta[],Mejniki!$B5+$B$17,2),"")</f>
        <v>1</v>
      </c>
    </row>
    <row r="7" spans="1:4" ht="31.5" x14ac:dyDescent="0.3">
      <c r="B7" s="10">
        <f ca="1">IFERROR(IF(LEN(Mejniki!D6)=0,"",INDEX(MejnikiNačrta[],Mejniki!$B6+$B$17,3)),"")</f>
        <v>43340</v>
      </c>
      <c r="C7" s="6" t="str">
        <f>IFERROR(IF(LEN(Mejniki!E6)=0,"",INDEX(MejnikiNačrta[],Mejniki!$B6+$B$17,4)),"")</f>
        <v>Pregled predstavitve</v>
      </c>
      <c r="D7" s="7">
        <f>IFERROR(INDEX(MejnikiNačrta[],Mejniki!$B6+$B$17,2),"")</f>
        <v>-1</v>
      </c>
    </row>
    <row r="8" spans="1:4" ht="63" x14ac:dyDescent="0.3">
      <c r="B8" s="10">
        <f ca="1">IFERROR(IF(LEN(Mejniki!D7)=0,"",INDEX(MejnikiNačrta[],Mejniki!$B7+$B$17,3)),"")</f>
        <v>43380</v>
      </c>
      <c r="C8" s="6" t="str">
        <f>IFERROR(IF(LEN(Mejniki!E7)=0,"",INDEX(MejnikiNačrta[],Mejniki!$B7+$B$17,4)),"")</f>
        <v>Zagon za izvršne
dejavnost 1
dejavnost 2</v>
      </c>
      <c r="D8" s="7">
        <f>IFERROR(INDEX(MejnikiNačrta[],Mejniki!$B7+$B$17,2),"")</f>
        <v>-0.5</v>
      </c>
    </row>
    <row r="9" spans="1:4" ht="78.75" x14ac:dyDescent="0.3">
      <c r="B9" s="10">
        <f ca="1">IFERROR(IF(LEN(Mejniki!D8)=0,"",INDEX(MejnikiNačrta[],Mejniki!$B8+$B$17,3)),"")</f>
        <v>43430</v>
      </c>
      <c r="C9" s="6" t="str">
        <f>IFERROR(IF(LEN(Mejniki!E8)=0,"",INDEX(MejnikiNačrta[],Mejniki!$B8+$B$17,4)),"")</f>
        <v>Poravnava za izvršne
dejavnost 1
dejavnost 2
dejavnost 3</v>
      </c>
      <c r="D9" s="7">
        <f>IFERROR(INDEX(MejnikiNačrta[],Mejniki!$B8+$B$17,2),"")</f>
        <v>2</v>
      </c>
    </row>
    <row r="10" spans="1:4" ht="31.5" x14ac:dyDescent="0.3">
      <c r="B10" s="10">
        <f ca="1">IFERROR(IF(LEN(Mejniki!D9)=0,"",INDEX(MejnikiNačrta[],Mejniki!$B9+$B$17,3)),"")</f>
        <v>43490</v>
      </c>
      <c r="C10" s="6" t="str">
        <f>IFERROR(IF(LEN(Mejniki!E9)=0,"",INDEX(MejnikiNačrta[],Mejniki!$B9+$B$17,4)),"")</f>
        <v>Odkup delničarjev</v>
      </c>
      <c r="D10" s="7">
        <f>IFERROR(INDEX(MejnikiNačrta[],Mejniki!$B9+$B$17,2),"")</f>
        <v>0.5</v>
      </c>
    </row>
    <row r="11" spans="1:4" x14ac:dyDescent="0.3">
      <c r="B11" s="10">
        <f ca="1">IFERROR(IF(LEN(Mejniki!D10)=0,"",INDEX(MejnikiNačrta[],Mejniki!$B10+$B$17,3)),"")</f>
        <v>43560</v>
      </c>
      <c r="C11" s="6" t="str">
        <f>IFERROR(IF(LEN(Mejniki!E10)=0,"",INDEX(MejnikiNačrta[],Mejniki!$B10+$B$17,4)),"")</f>
        <v>Izbiranje vira</v>
      </c>
      <c r="D11" s="7">
        <f>IFERROR(INDEX(MejnikiNačrta[],Mejniki!$B10+$B$17,2),"")</f>
        <v>-1</v>
      </c>
    </row>
    <row r="12" spans="1:4" ht="47.25" x14ac:dyDescent="0.3">
      <c r="B12" s="10">
        <f ca="1">IFERROR(IF(LEN(Mejniki!D11)=0,"",INDEX(MejnikiNačrta[],Mejniki!$B11+$B$17,3)),"")</f>
        <v>43640</v>
      </c>
      <c r="C12" s="6" t="str">
        <f>IFERROR(IF(LEN(Mejniki!E11)=0,"",INDEX(MejnikiNačrta[],Mejniki!$B11+$B$17,4)),"")</f>
        <v xml:space="preserve">Ustvarjanje skupine
dejavnost 1 </v>
      </c>
      <c r="D12" s="7">
        <f>IFERROR(INDEX(MejnikiNačrta[],Mejniki!$B11+$B$17,2),"")</f>
        <v>0.5</v>
      </c>
    </row>
    <row r="13" spans="1:4" ht="78.75" x14ac:dyDescent="0.3">
      <c r="B13" s="10">
        <f ca="1">IFERROR(IF(LEN(Mejniki!D12)=0,"",INDEX(MejnikiNačrta[],Mejniki!$B12+$B$17,3)),"")</f>
        <v>43730</v>
      </c>
      <c r="C13" s="6" t="str">
        <f>IFERROR(IF(LEN(Mejniki!E12)=0,"",INDEX(MejnikiNačrta[],Mejniki!$B12+$B$17,4)),"")</f>
        <v>Zagon skupine
dejavnost 1 
dejavnost 2
dejavnost 3
dejavnost 4</v>
      </c>
      <c r="D13" s="7">
        <f>IFERROR(INDEX(MejnikiNačrta[],Mejniki!$B12+$B$17,2),"")</f>
        <v>-2</v>
      </c>
    </row>
    <row r="15" spans="1:4" ht="16.5" x14ac:dyDescent="0.3">
      <c r="A15" s="19" t="s">
        <v>38</v>
      </c>
      <c r="B15" s="4" t="s">
        <v>42</v>
      </c>
    </row>
    <row r="16" spans="1:4" x14ac:dyDescent="0.3">
      <c r="B16" t="s">
        <v>43</v>
      </c>
    </row>
    <row r="17" spans="1:3" x14ac:dyDescent="0.3">
      <c r="B17" s="11">
        <v>0</v>
      </c>
    </row>
    <row r="19" spans="1:3" ht="15.75" customHeight="1" x14ac:dyDescent="0.3">
      <c r="A19" s="23" t="s">
        <v>54</v>
      </c>
      <c r="B19" s="4" t="s">
        <v>44</v>
      </c>
    </row>
    <row r="20" spans="1:3" x14ac:dyDescent="0.3">
      <c r="B20">
        <f ca="1">IFERROR(YEAR(B4),"")</f>
        <v>2018</v>
      </c>
      <c r="C20" t="s">
        <v>49</v>
      </c>
    </row>
    <row r="21" spans="1:3" x14ac:dyDescent="0.3">
      <c r="B21" t="str">
        <f ca="1">IFERROR(IF(YEAR($B$9)=$B$20,"",YEAR($B$9)),"")</f>
        <v/>
      </c>
      <c r="C21" t="s">
        <v>50</v>
      </c>
    </row>
    <row r="22" spans="1:3" x14ac:dyDescent="0.3">
      <c r="B22">
        <f ca="1">IFERROR(IF(YEAR($B$13)=$B$20,"",YEAR($B$13)),"")</f>
        <v>2019</v>
      </c>
      <c r="C22" t="s">
        <v>51</v>
      </c>
    </row>
    <row r="24" spans="1:3" ht="16.5" x14ac:dyDescent="0.3">
      <c r="A24" s="19" t="s">
        <v>39</v>
      </c>
      <c r="B24" s="4" t="s">
        <v>45</v>
      </c>
      <c r="C24" s="8">
        <f ca="1">B4</f>
        <v>43280</v>
      </c>
    </row>
    <row r="25" spans="1:3" ht="16.5" x14ac:dyDescent="0.3">
      <c r="B25" s="4" t="s">
        <v>46</v>
      </c>
      <c r="C25" s="8">
        <f ca="1">B9</f>
        <v>43430</v>
      </c>
    </row>
    <row r="26" spans="1:3" ht="16.5" x14ac:dyDescent="0.3">
      <c r="B26" s="9" t="s">
        <v>47</v>
      </c>
      <c r="C26" s="8">
        <f ca="1">B13</f>
        <v>43730</v>
      </c>
    </row>
    <row r="27" spans="1:3" x14ac:dyDescent="0.3">
      <c r="B27" s="8"/>
    </row>
    <row r="28" spans="1:3" x14ac:dyDescent="0.3">
      <c r="B28" s="8"/>
    </row>
    <row r="29" spans="1:3" x14ac:dyDescent="0.3">
      <c r="B29" s="8"/>
    </row>
    <row r="30" spans="1:3" x14ac:dyDescent="0.3">
      <c r="B30" s="8"/>
    </row>
    <row r="31" spans="1:3" x14ac:dyDescent="0.3">
      <c r="B31" s="8"/>
    </row>
    <row r="32" spans="1:3" x14ac:dyDescent="0.3">
      <c r="B32" s="8"/>
    </row>
  </sheetData>
  <printOptions horizontalCentered="1"/>
  <pageMargins left="0.7" right="0.7" top="0.75" bottom="0.75" header="0.3" footer="0.3"/>
  <pageSetup paperSize="9" scale="72" fitToHeight="0" orientation="portrait" horizontalDpi="1200" verticalDpi="1200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Mejniki</vt:lpstr>
      <vt:lpstr>Načrt</vt:lpstr>
      <vt:lpstr>Več informacij</vt:lpstr>
      <vt:lpstr>Podatki grafikona</vt:lpstr>
      <vt:lpstr>Mejniki!Print_Titles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2018-06-29T13:46:37Z</dcterms:created>
  <dcterms:modified xsi:type="dcterms:W3CDTF">2018-06-29T13:46:37Z</dcterms:modified>
</cp:coreProperties>
</file>