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Prodajni lijak akcije" sheetId="1" r:id="rId1"/>
    <sheet name="novo" sheetId="3" state="hidden" r:id="rId2"/>
  </sheets>
  <definedNames>
    <definedName name="NaslovObmočje1..E7">'Prodajni lijak akcije'!$B$3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U13" i="3"/>
  <c r="T13" i="3" s="1"/>
  <c r="P15" i="3"/>
  <c r="O15" i="3" s="1"/>
  <c r="P14" i="3"/>
  <c r="O14" i="3" s="1"/>
  <c r="P13" i="3"/>
  <c r="O13" i="3" s="1"/>
  <c r="K16" i="3"/>
  <c r="K15" i="3"/>
  <c r="J15" i="3" s="1"/>
  <c r="K14" i="3"/>
  <c r="J14" i="3" s="1"/>
  <c r="K13" i="3"/>
  <c r="J13" i="3" s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AA12" i="3" l="1"/>
  <c r="AD9" i="3" l="1"/>
  <c r="K17" i="3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<sst xmlns="http://schemas.openxmlformats.org/spreadsheetml/2006/main" count="52" uniqueCount="31">
  <si>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STOPNJA</t>
  </si>
  <si>
    <t xml:space="preserve"> Prepoznano</t>
  </si>
  <si>
    <t>Stik</t>
  </si>
  <si>
    <t>Razprava</t>
  </si>
  <si>
    <t>Pridobljeno</t>
  </si>
  <si>
    <t>NAMIG: Vnesite številke v zgornje celice, da posodobite grafikon prodajnega lijaka.</t>
  </si>
  <si>
    <t>MOŽNOSTI</t>
  </si>
  <si>
    <t>IZGUBA</t>
  </si>
  <si>
    <t>NEKVALIFICIRANO</t>
  </si>
  <si>
    <t>Grafikon prodajnega lijaka, ki prikazuje stopnje prodaje in ustrezne podatke, je v tej celici.</t>
  </si>
  <si>
    <t>*** Ta seznam naj ostane skrit ***</t>
  </si>
  <si>
    <t>Povprečno Y:</t>
  </si>
  <si>
    <t>Stopnja</t>
  </si>
  <si>
    <t>Rob</t>
  </si>
  <si>
    <t>x</t>
  </si>
  <si>
    <t>Odstotki stopenj in oznak</t>
  </si>
  <si>
    <t>Odmiki</t>
  </si>
  <si>
    <t>Oznaka</t>
  </si>
  <si>
    <t>Vrednost</t>
  </si>
  <si>
    <t>y</t>
  </si>
  <si>
    <t>Skupni zneski stopnje in oznake</t>
  </si>
  <si>
    <t>Skupni zneski izgube in oznake</t>
  </si>
  <si>
    <t>Nekvalificiran skupni zneski in oznake</t>
  </si>
  <si>
    <t>Robovi</t>
  </si>
  <si>
    <t>PREPOZNANO</t>
  </si>
  <si>
    <t>STIK</t>
  </si>
  <si>
    <t>RAZPRAVA</t>
  </si>
  <si>
    <t>PRIDOBLJENO</t>
  </si>
  <si>
    <t>Prepoznano</t>
  </si>
  <si>
    <t>AKCIJE</t>
  </si>
  <si>
    <t>Prodajni Lijak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</si>
</sst>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a sredino" xfId="1"/>
    <cellStyle name="Neutral" xfId="23" builtinId="28" customBuiltin="1"/>
    <cellStyle name="Ni vneseno – Pridobljeno" xfId="11"/>
    <cellStyle name="Ni vneseno – Razprava" xfId="12"/>
    <cellStyle name="Ni vneseno – Stiki" xfId="10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Vneseno – Naslov" xfId="4"/>
    <cellStyle name="Vneseno – Prepoznano" xfId="6"/>
    <cellStyle name="Vneseno – Pridobljeno" xfId="9"/>
    <cellStyle name="Vneseno – Razprava" xfId="8"/>
    <cellStyle name="Vneseno – Stiki" xfId="7"/>
    <cellStyle name="Warning Text" xfId="29" builtinId="11" customBuiltin="1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novo!$AJ$11:$AJ$16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novo!$AI$11:$AI$16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novo!$AH$11:$AH$16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novo!$AG$11:$AG$17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novo!$AD$11:$AD$16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novo!$Y$11:$Y$16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novo!$AD$11:$AD$16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novo!$Y$11:$Y$16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novo!$AE$11:$AE$16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Izguba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27D5C03-9170-46C4-AC69-20648E683B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22A9B0-0499-4656-ADBF-35A92D7A15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9004A6-9454-48DC-A627-B9727FBB26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novo!$Q$13:$Q$15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novo!$R$13:$R$15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novo!$O$13:$O$15</c15:f>
                <c15:dlblRangeCache>
                  <c:ptCount val="3"/>
                  <c:pt idx="0">
                    <c:v>IZGUBA 20</c:v>
                  </c:pt>
                  <c:pt idx="1">
                    <c:v>IZGUBA 15</c:v>
                  </c:pt>
                  <c:pt idx="2">
                    <c:v>IZGUBA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Nekvalificirano</c:v>
          </c:tx>
          <c:marker>
            <c:symbol val="none"/>
          </c:marker>
          <c:dLbls>
            <c:dLbl>
              <c:idx val="0"/>
              <c:layout>
                <c:manualLayout>
                  <c:x val="-7.8496327514477063E-2"/>
                  <c:y val="0"/>
                </c:manualLayout>
              </c:layout>
              <c:tx>
                <c:rich>
                  <a:bodyPr/>
                  <a:lstStyle/>
                  <a:p>
                    <a:fld id="{E30A6156-0BC0-4DF5-BDC5-007D231278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novo!$V$13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novo!$W$13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novo!$T$13</c15:f>
                <c15:dlblRangeCache>
                  <c:ptCount val="1"/>
                  <c:pt idx="0">
                    <c:v>NEKVALIFICIRANO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Pridobljeno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CFD315B-AC11-4ECB-A138-67F50C4A1B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novo!$L$17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novo!$M$17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novo!$K$17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Odstotki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0A277A6-798E-4057-9ADC-6EDC77B2AD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B121119-225E-4C27-873D-077BE1B491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0FF5D73-E931-49BE-9C23-ECBB0E72BA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50A481F-B04C-4AB6-B216-27060A2718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novo!$G$13:$G$16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novo!$H$13:$H$16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novo!$E$13:$E$16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Skupni zneski faze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152AEA2-FFE1-4BD3-9795-91AC6A7F5B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B74143-0ACC-498B-A756-6888F7F076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A3E29F-1E23-400B-A70C-C9ED7BEA20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layout>
                <c:manualLayout>
                  <c:x val="-5.4794803675629521E-2"/>
                  <c:y val="-9.1380063028979771E-17"/>
                </c:manualLayout>
              </c:layout>
              <c:tx>
                <c:rich>
                  <a:bodyPr/>
                  <a:lstStyle/>
                  <a:p>
                    <a:fld id="{C777AA01-DC07-4B62-B767-898D7F242C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novo!$L$13:$L$16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novo!$M$13:$M$16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novo!$J$13:$J$16</c15:f>
                <c15:dlblRangeCache>
                  <c:ptCount val="4"/>
                  <c:pt idx="0">
                    <c:v>PREPOZNANO 250</c:v>
                  </c:pt>
                  <c:pt idx="1">
                    <c:v>STIK 150</c:v>
                  </c:pt>
                  <c:pt idx="2">
                    <c:v>RAZPRAVA 100</c:v>
                  </c:pt>
                  <c:pt idx="3">
                    <c:v>PRIDOBLJENO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38098</xdr:colOff>
      <xdr:row>0</xdr:row>
      <xdr:rowOff>0</xdr:rowOff>
    </xdr:from>
    <xdr:to>
      <xdr:col>16</xdr:col>
      <xdr:colOff>295275</xdr:colOff>
      <xdr:row>14</xdr:row>
      <xdr:rowOff>85724</xdr:rowOff>
    </xdr:to>
    <xdr:graphicFrame macro="">
      <xdr:nvGraphicFramePr>
        <xdr:cNvPr id="3" name="Prodajni lijak" descr="Grafikon prodajnega lijaka, ki prikazuje stopnje prodaje in ustrezne podatke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4</xdr:col>
      <xdr:colOff>1295400</xdr:colOff>
      <xdr:row>10</xdr:row>
      <xdr:rowOff>200025</xdr:rowOff>
    </xdr:to>
    <xdr:grpSp>
      <xdr:nvGrpSpPr>
        <xdr:cNvPr id="6" name="Namig" descr="Vnesite številke v zgornje celice, da posodobite grafikon prodajnega lijaka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095749" cy="638174"/>
          <a:chOff x="323851" y="3762376"/>
          <a:chExt cx="3609974" cy="457200"/>
        </a:xfrm>
      </xdr:grpSpPr>
      <xdr:sp macro="" textlink="">
        <xdr:nvSpPr>
          <xdr:cNvPr id="2" name="Pravokotnik 1" descr="Oklepaji okrog besedila namiga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Pravokotnik 3" descr="Besedilo namig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Pravokotnik 4" descr="Besedilo namig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l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NAMIG</a:t>
            </a:r>
            <a:r>
              <a:rPr lang="sl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Vnesite številke v zgornje celice, da posodobite grafikon prodajnega lijaka.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4.625" customWidth="1"/>
    <col min="3" max="3" width="13.625" customWidth="1"/>
    <col min="4" max="4" width="8.5" customWidth="1"/>
    <col min="5" max="5" width="18" customWidth="1"/>
    <col min="6" max="6" width="13.625" customWidth="1"/>
  </cols>
  <sheetData>
    <row r="1" spans="2:16" ht="104.25" customHeight="1" x14ac:dyDescent="0.6">
      <c r="B1" s="23" t="s">
        <v>30</v>
      </c>
      <c r="C1" s="23"/>
      <c r="D1" s="23"/>
      <c r="E1" s="23"/>
      <c r="F1" s="22" t="s">
        <v>9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29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0</v>
      </c>
      <c r="C3" s="16" t="s">
        <v>6</v>
      </c>
      <c r="D3" s="16" t="s">
        <v>7</v>
      </c>
      <c r="E3" s="16" t="s">
        <v>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1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2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3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4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5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Ustvarite grafikon prodajnega lijaka v na tem delovnem listu »Prodajni cevovod«. Vnesite podatke v celice od B4 do E7. Grafikon se samodejno posodobi v celici F1." sqref="A1"/>
    <dataValidation allowBlank="1" showInputMessage="1" showErrorMessage="1" prompt="V tej celici je naslov tega delovnega lista." sqref="B1:E1"/>
    <dataValidation allowBlank="1" showInputMessage="1" showErrorMessage="1" prompt="Podnaslov tega delovnega lista v tej celici. Prilagodite stopnje prodaje in vnesite podrobnosti v spodnje celice, da posodobite grafikon prodajnega lijaka na desni." sqref="B2:E2"/>
    <dataValidation allowBlank="1" showInputMessage="1" showErrorMessage="1" prompt="Prilagodite ali vnesite nove stopnje v tem stolpcu pod tem naslovom." sqref="B3"/>
    <dataValidation allowBlank="1" showInputMessage="1" showErrorMessage="1" prompt="Vnesite možnosti prodaje v ta stolpec pod ta naslov." sqref="C3"/>
    <dataValidation allowBlank="1" showInputMessage="1" showErrorMessage="1" prompt="Vnesite podrobnosti o izgubi prodaje v ta stolpec pod ta naslov." sqref="D3"/>
    <dataValidation allowBlank="1" showInputMessage="1" showErrorMessage="1" prompt="Vnesite nekvalificirano prodajo v ta stolpec pod ta naslov.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/>
  </sheetViews>
  <sheetFormatPr defaultRowHeight="16.5" x14ac:dyDescent="0.3"/>
  <cols>
    <col min="2" max="2" width="13.25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9.5" customWidth="1"/>
    <col min="21" max="22" width="9" customWidth="1"/>
    <col min="28" max="28" width="14.125" customWidth="1"/>
    <col min="29" max="29" width="16.375" customWidth="1"/>
  </cols>
  <sheetData>
    <row r="1" spans="1:36" x14ac:dyDescent="0.3">
      <c r="A1" t="s">
        <v>10</v>
      </c>
    </row>
    <row r="7" spans="1:36" x14ac:dyDescent="0.3">
      <c r="B7" t="s">
        <v>11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15</v>
      </c>
      <c r="F10" s="14"/>
      <c r="G10" s="14"/>
      <c r="H10" s="14"/>
      <c r="J10" s="14" t="s">
        <v>20</v>
      </c>
      <c r="K10" s="14"/>
      <c r="L10" s="14"/>
      <c r="M10" s="14"/>
      <c r="O10" s="14" t="s">
        <v>21</v>
      </c>
      <c r="P10" s="14"/>
      <c r="Q10" s="14"/>
      <c r="R10" s="14"/>
      <c r="T10" s="14" t="s">
        <v>22</v>
      </c>
      <c r="U10" s="14"/>
      <c r="V10" s="14"/>
      <c r="W10" s="14"/>
      <c r="Y10" s="14" t="s">
        <v>23</v>
      </c>
    </row>
    <row r="11" spans="1:36" x14ac:dyDescent="0.3">
      <c r="B11" t="s">
        <v>12</v>
      </c>
      <c r="C11" s="1" t="s">
        <v>14</v>
      </c>
      <c r="E11" t="s">
        <v>16</v>
      </c>
      <c r="G11" s="1">
        <v>0.45</v>
      </c>
      <c r="H11" s="1">
        <f>3.85%*C7</f>
        <v>7.0454999999999997</v>
      </c>
      <c r="J11" t="s">
        <v>16</v>
      </c>
      <c r="L11" s="1">
        <v>0.45</v>
      </c>
      <c r="M11" s="1">
        <f>-3.85%*C7</f>
        <v>-7.0454999999999997</v>
      </c>
      <c r="O11" t="s">
        <v>16</v>
      </c>
      <c r="Q11" s="1">
        <v>0.45</v>
      </c>
      <c r="R11" s="1">
        <f>-19.2%*C7</f>
        <v>-35.136000000000003</v>
      </c>
      <c r="T11" t="s">
        <v>16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13</v>
      </c>
      <c r="E12" s="1" t="s">
        <v>17</v>
      </c>
      <c r="F12" s="1" t="s">
        <v>18</v>
      </c>
      <c r="G12" s="1" t="s">
        <v>14</v>
      </c>
      <c r="H12" s="1" t="s">
        <v>19</v>
      </c>
      <c r="J12" s="1" t="s">
        <v>17</v>
      </c>
      <c r="K12" s="1" t="s">
        <v>18</v>
      </c>
      <c r="L12" s="1" t="s">
        <v>14</v>
      </c>
      <c r="M12" s="1" t="s">
        <v>19</v>
      </c>
      <c r="O12" s="1" t="s">
        <v>17</v>
      </c>
      <c r="P12" s="1" t="s">
        <v>18</v>
      </c>
      <c r="Q12" s="1" t="s">
        <v>14</v>
      </c>
      <c r="R12" s="1" t="s">
        <v>19</v>
      </c>
      <c r="T12" s="1" t="s">
        <v>17</v>
      </c>
      <c r="U12" s="1" t="s">
        <v>18</v>
      </c>
      <c r="V12" s="1" t="s">
        <v>14</v>
      </c>
      <c r="W12" s="1" t="s">
        <v>19</v>
      </c>
      <c r="Y12">
        <v>2</v>
      </c>
      <c r="AA12">
        <f>K13</f>
        <v>250</v>
      </c>
      <c r="AB12" t="s">
        <v>28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28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PREPOZNANO 250</v>
      </c>
      <c r="K13" s="15">
        <f>'Prodajni lijak akcije'!C4</f>
        <v>250</v>
      </c>
      <c r="L13" s="1">
        <f>$C13+L$11</f>
        <v>2.4500000000000002</v>
      </c>
      <c r="M13" s="1">
        <f>$C$7+$M$11</f>
        <v>175.9545</v>
      </c>
      <c r="O13" s="1" t="str">
        <f>"IZGUBA " &amp; P13</f>
        <v>IZGUBA 20</v>
      </c>
      <c r="P13" s="15">
        <f>'Prodajni lijak akcije'!D4</f>
        <v>20</v>
      </c>
      <c r="Q13" s="1">
        <f>$C13+Q$11</f>
        <v>2.4500000000000002</v>
      </c>
      <c r="R13" s="1">
        <f>$C$7+$R$11</f>
        <v>147.864</v>
      </c>
      <c r="T13" s="1" t="str">
        <f>"NEKVALIFICIRANO "&amp;U13</f>
        <v>NEKVALIFICIRANO 9</v>
      </c>
      <c r="U13" s="15">
        <f>'Prodajni lijak akcije'!E4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24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2</v>
      </c>
      <c r="C14">
        <v>3</v>
      </c>
      <c r="E14" s="2">
        <f>F14</f>
        <v>0.6</v>
      </c>
      <c r="F14" s="2">
        <f>'Prodajni lijak akcije'!C5/'Prodajni lijak akcije'!$C$4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STIK 150</v>
      </c>
      <c r="K14" s="15">
        <f>'Prodajni lijak akcije'!C5</f>
        <v>150</v>
      </c>
      <c r="L14" s="1">
        <f>$C14+L$11</f>
        <v>3.45</v>
      </c>
      <c r="M14" s="1">
        <f>$C$7+$M$11</f>
        <v>175.9545</v>
      </c>
      <c r="O14" s="1" t="str">
        <f>"IZGUBA " &amp; P14</f>
        <v>IZGUBA 15</v>
      </c>
      <c r="P14" s="15">
        <f>'Prodajni lijak akcije'!D5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25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3</v>
      </c>
      <c r="C15">
        <v>4</v>
      </c>
      <c r="E15" s="2">
        <f>F15</f>
        <v>0.4</v>
      </c>
      <c r="F15" s="2">
        <f>'Prodajni lijak akcije'!C6/'Prodajni lijak akcije'!$C$4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RAZPRAVA 100</v>
      </c>
      <c r="K15" s="15">
        <f>'Prodajni lijak akcije'!C6</f>
        <v>100</v>
      </c>
      <c r="L15" s="1">
        <f>$C15+L$11</f>
        <v>4.45</v>
      </c>
      <c r="M15" s="1">
        <f>$C$7+$M$11</f>
        <v>175.9545</v>
      </c>
      <c r="O15" s="1" t="str">
        <f>"IZGUBA " &amp; P15</f>
        <v>IZGUBA 35</v>
      </c>
      <c r="P15" s="15">
        <f>'Prodajni lijak akcije'!D6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26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4</v>
      </c>
      <c r="C16">
        <v>5</v>
      </c>
      <c r="E16" s="2">
        <f>F16</f>
        <v>0.06</v>
      </c>
      <c r="F16" s="2">
        <f>'Prodajni lijak akcije'!C7/'Prodajni lijak akcije'!$C$4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PRIDOBLJENO</v>
      </c>
      <c r="K16" s="15">
        <f>'Prodajni lijak akcije'!C7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27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4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Prodajni lijak akcije</vt:lpstr>
      <vt:lpstr>novo</vt:lpstr>
      <vt:lpstr>NaslovObmočje1..E7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2018-06-01T09:48:02Z</dcterms:created>
  <dcterms:modified xsi:type="dcterms:W3CDTF">2018-06-01T09:48:02Z</dcterms:modified>
</cp:coreProperties>
</file>