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sl-SI\"/>
    </mc:Choice>
  </mc:AlternateContent>
  <bookViews>
    <workbookView xWindow="0" yWindow="0" windowWidth="7470" windowHeight="2115" tabRatio="478"/>
  </bookViews>
  <sheets>
    <sheet name="Dvotedenski časovni list" sheetId="1" r:id="rId1"/>
  </sheets>
  <definedNames>
    <definedName name="Naslov1">TimeSheet[[#Headers],[Dan]]</definedName>
    <definedName name="_xlnm.Print_Titles" localSheetId="0">'Dvotedenski časovni list'!$9:$9</definedName>
    <definedName name="VrsticaObmočjeNaslova1..C5">'Dvotedenski časovni list'!$B$3</definedName>
    <definedName name="VrsticaObmočjeNaslova2..G4">'Dvotedenski časovni list'!$F$3</definedName>
    <definedName name="VrsticaObmočjeNaslova3..C7">'Dvotedenski časovni list'!$B$6</definedName>
    <definedName name="VrsticaObmočjeNaslova4..G7">'Dvotedenski časovni list'!$F$6</definedName>
    <definedName name="VrsticaObmočjeNaslova5..H24">'Dvotedenski časovni list'!$C$24</definedName>
    <definedName name="VrsticaObmočjeNaslova6..G25">'Dvotedenski časovni list'!$C$25</definedName>
    <definedName name="VrsticaObmočjeNaslova7..H26">'Dvotedenski časovni list'!$C$26</definedName>
  </definedNames>
  <calcPr calcId="162913"/>
</workbook>
</file>

<file path=xl/calcChain.xml><?xml version="1.0" encoding="utf-8"?>
<calcChain xmlns="http://schemas.openxmlformats.org/spreadsheetml/2006/main">
  <c r="G24" i="1" l="1"/>
  <c r="G26" i="1" s="1"/>
  <c r="F24" i="1"/>
  <c r="F26" i="1" s="1"/>
  <c r="E24" i="1"/>
  <c r="E26" i="1" s="1"/>
  <c r="D24" i="1"/>
  <c r="D26" i="1" s="1"/>
  <c r="H14" i="1"/>
  <c r="H13" i="1"/>
  <c r="H12" i="1"/>
  <c r="H11" i="1"/>
  <c r="H23" i="1"/>
  <c r="H22" i="1"/>
  <c r="H21" i="1"/>
  <c r="H20" i="1"/>
  <c r="H19" i="1"/>
  <c r="H18" i="1"/>
  <c r="H17" i="1"/>
  <c r="H16" i="1"/>
  <c r="H15" i="1"/>
  <c r="H10" i="1"/>
  <c r="G3" i="1"/>
  <c r="G4" i="1" s="1"/>
  <c r="H24" i="1" l="1"/>
  <c r="H26" i="1"/>
  <c r="C12" i="1"/>
  <c r="B12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<sst xmlns="http://schemas.openxmlformats.org/spreadsheetml/2006/main" count="25" uniqueCount="23">
  <si>
    <t>Dvotedenski časovni list</t>
  </si>
  <si>
    <t>Ime podjetja</t>
  </si>
  <si>
    <t>Poštni naslov</t>
  </si>
  <si>
    <t>Naslov 2</t>
  </si>
  <si>
    <t>Mesto, poštna številka</t>
  </si>
  <si>
    <t>Zaposleni:</t>
  </si>
  <si>
    <t>Vodja:</t>
  </si>
  <si>
    <t>Dan</t>
  </si>
  <si>
    <t>Datum</t>
  </si>
  <si>
    <t>Skupno št. ur</t>
  </si>
  <si>
    <t>Tarifa na uro</t>
  </si>
  <si>
    <t>Skupno plačilo</t>
  </si>
  <si>
    <t>Redne ure</t>
  </si>
  <si>
    <t>Podpis zaposlenega</t>
  </si>
  <si>
    <t>Podpis vodje</t>
  </si>
  <si>
    <t>Št. nadur</t>
  </si>
  <si>
    <t>Začetni datum plačilnega obdobja</t>
  </si>
  <si>
    <t>Končni datum plačilnega obdobja</t>
  </si>
  <si>
    <t>Telefonska številka zaposlenega:</t>
  </si>
  <si>
    <t>E-poštni naslov zaposlenega:</t>
  </si>
  <si>
    <t>Bolniška odsotnost</t>
  </si>
  <si>
    <t>Dopust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</si>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</sst>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6" formatCode="[&lt;=9999999]###\-####;\(###\)\ ###\-####"/>
    <numFmt numFmtId="169" formatCode="#,##0.00\ &quot;€&quot;"/>
    <numFmt numFmtId="170" formatCode="#,##0\ &quot;€&quot;"/>
  </numFmts>
  <fonts count="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3"/>
      <name val="Century Gothic"/>
      <family val="2"/>
      <scheme val="minor"/>
    </font>
    <font>
      <sz val="11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1">
    <xf numFmtId="0" fontId="0" fillId="0" borderId="0">
      <alignment horizontal="left" vertical="center" indent="1"/>
    </xf>
    <xf numFmtId="169" fontId="3" fillId="0" borderId="0" applyFill="0" applyBorder="0" applyProtection="0">
      <alignment horizontal="right" vertical="center" indent="1"/>
    </xf>
    <xf numFmtId="2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170" fontId="3" fillId="2" borderId="1" applyProtection="0">
      <alignment horizontal="right" vertical="center" indent="1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left" vertical="center"/>
    </xf>
    <xf numFmtId="0" fontId="6" fillId="0" borderId="0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right" indent="1"/>
    </xf>
    <xf numFmtId="2" fontId="5" fillId="2" borderId="1" applyProtection="0">
      <alignment horizontal="right" vertical="center" indent="1"/>
    </xf>
    <xf numFmtId="0" fontId="1" fillId="3" borderId="1" applyNumberFormat="0" applyAlignment="0" applyProtection="0"/>
    <xf numFmtId="14" fontId="3" fillId="2" borderId="0" applyFont="0" applyFill="0" applyBorder="0" applyAlignment="0">
      <alignment horizontal="left" vertical="center" indent="1"/>
    </xf>
    <xf numFmtId="166" fontId="3" fillId="0" borderId="0" applyFont="0" applyFill="0" applyBorder="0" applyAlignment="0"/>
    <xf numFmtId="2" fontId="3" fillId="0" borderId="0" applyFont="0" applyFill="0" applyBorder="0">
      <alignment horizontal="right" vertical="center" indent="1"/>
    </xf>
    <xf numFmtId="0" fontId="7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3" fillId="0" borderId="2" applyNumberFormat="0" applyFont="0" applyFill="0" applyProtection="0">
      <alignment horizontal="left" wrapText="1"/>
    </xf>
    <xf numFmtId="14" fontId="3" fillId="2" borderId="0" applyFont="0" applyBorder="0" applyAlignment="0">
      <alignment horizontal="left" wrapText="1"/>
    </xf>
    <xf numFmtId="0" fontId="3" fillId="0" borderId="0" applyNumberFormat="0" applyFont="0" applyFill="0" applyBorder="0">
      <alignment horizontal="center" vertical="center"/>
    </xf>
  </cellStyleXfs>
  <cellXfs count="23">
    <xf numFmtId="0" fontId="0" fillId="0" borderId="0" xfId="0">
      <alignment horizontal="left" vertical="center" indent="1"/>
    </xf>
    <xf numFmtId="0" fontId="4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5" fillId="4" borderId="1" xfId="0" applyFont="1" applyFill="1" applyBorder="1">
      <alignment horizontal="left" vertical="center" indent="1"/>
    </xf>
    <xf numFmtId="0" fontId="3" fillId="0" borderId="0" xfId="9">
      <alignment horizontal="left"/>
    </xf>
    <xf numFmtId="0" fontId="3" fillId="0" borderId="0" xfId="10">
      <alignment horizontal="right" indent="1"/>
    </xf>
    <xf numFmtId="14" fontId="3" fillId="0" borderId="2" xfId="13" applyFill="1" applyBorder="1" applyAlignment="1">
      <alignment horizontal="left" wrapText="1"/>
    </xf>
    <xf numFmtId="0" fontId="0" fillId="0" borderId="0" xfId="20" applyFont="1" applyFill="1" applyBorder="1">
      <alignment horizontal="center" vertical="center"/>
    </xf>
    <xf numFmtId="0" fontId="0" fillId="0" borderId="0" xfId="0">
      <alignment horizontal="left" vertical="center" indent="1"/>
    </xf>
    <xf numFmtId="0" fontId="0" fillId="0" borderId="2" xfId="18" applyFont="1">
      <alignment horizontal="left" wrapText="1"/>
    </xf>
    <xf numFmtId="0" fontId="2" fillId="0" borderId="0" xfId="6">
      <alignment horizontal="right"/>
    </xf>
    <xf numFmtId="0" fontId="3" fillId="0" borderId="2" xfId="18" applyAlignment="1">
      <alignment horizontal="left"/>
    </xf>
    <xf numFmtId="166" fontId="0" fillId="0" borderId="2" xfId="14" applyFont="1" applyBorder="1" applyAlignment="1">
      <alignment horizontal="left" wrapText="1"/>
    </xf>
    <xf numFmtId="14" fontId="0" fillId="0" borderId="2" xfId="13" applyNumberFormat="1" applyFont="1" applyFill="1" applyBorder="1" applyAlignment="1">
      <alignment horizontal="left" wrapText="1"/>
    </xf>
    <xf numFmtId="14" fontId="0" fillId="2" borderId="2" xfId="19" applyNumberFormat="1" applyFont="1" applyBorder="1">
      <alignment horizontal="left" wrapText="1"/>
    </xf>
    <xf numFmtId="14" fontId="0" fillId="2" borderId="0" xfId="19" applyNumberFormat="1" applyFont="1" applyBorder="1" applyAlignment="1">
      <alignment horizontal="left" vertical="center" indent="1"/>
    </xf>
    <xf numFmtId="2" fontId="0" fillId="0" borderId="0" xfId="2" applyNumberFormat="1" applyFont="1" applyFill="1" applyBorder="1">
      <alignment horizontal="right" vertical="center" indent="1"/>
    </xf>
    <xf numFmtId="2" fontId="5" fillId="2" borderId="1" xfId="11" applyNumberFormat="1">
      <alignment horizontal="right" vertical="center" indent="1"/>
    </xf>
    <xf numFmtId="169" fontId="3" fillId="0" borderId="0" xfId="1" applyNumberFormat="1">
      <alignment horizontal="right" vertical="center" indent="1"/>
    </xf>
    <xf numFmtId="169" fontId="3" fillId="3" borderId="1" xfId="1" applyNumberFormat="1" applyFill="1" applyBorder="1">
      <alignment horizontal="right" vertical="center" indent="1"/>
    </xf>
    <xf numFmtId="169" fontId="3" fillId="4" borderId="1" xfId="1" applyNumberFormat="1" applyFill="1" applyBorder="1">
      <alignment horizontal="right" vertical="center" indent="1"/>
    </xf>
    <xf numFmtId="170" fontId="3" fillId="2" borderId="1" xfId="4" applyNumberFormat="1">
      <alignment horizontal="right" vertical="center" indent="1"/>
    </xf>
    <xf numFmtId="14" fontId="3" fillId="0" borderId="2" xfId="13" applyNumberFormat="1" applyFill="1" applyBorder="1" applyAlignment="1">
      <alignment horizontal="left" wrapText="1"/>
    </xf>
  </cellXfs>
  <cellStyles count="21">
    <cellStyle name="20 % – Poudarek1" xfId="12" builtinId="30" customBuiltin="1"/>
    <cellStyle name="Datum" xfId="13"/>
    <cellStyle name="Hiperpovezava" xfId="16" builtinId="8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vadno" xfId="0" builtinId="0" customBuiltin="1"/>
    <cellStyle name="Obiskana hiperpovezava" xfId="17" builtinId="9" customBuiltin="1"/>
    <cellStyle name="Odstotek" xfId="5" builtinId="5" customBuiltin="1"/>
    <cellStyle name="Poravnava v sredino za naslov tabele" xfId="20"/>
    <cellStyle name="Telefon" xfId="14"/>
    <cellStyle name="Ure" xfId="15"/>
    <cellStyle name="Valuta" xfId="1" builtinId="4" customBuiltin="1"/>
    <cellStyle name="Valuta [0]" xfId="4" builtinId="7" customBuiltin="1"/>
    <cellStyle name="Vejica" xfId="2" builtinId="3" customBuiltin="1"/>
    <cellStyle name="Vejica [0]" xfId="3" builtinId="6" customBuiltin="1"/>
    <cellStyle name="Vnos" xfId="18" builtinId="20" customBuiltin="1"/>
    <cellStyle name="Vsota" xfId="11" builtinId="25" customBuiltin="1"/>
    <cellStyle name="Zapolnitev datuma" xfId="19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Dvotedenski časovni list za bolniško in dopust" defaultPivotStyle="PivotStyleLight16">
    <tableStyle name="Dvotedenski časovni list za bolniško in dopust" pivot="0" count="4">
      <tableStyleElement type="wholeTable" dxfId="10"/>
      <tableStyleElement type="headerRow" dxfId="9"/>
      <tableStyleElement type="firstColumn" dxfId="8"/>
      <tableStyleElement type="second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imeSheet" displayName="TimeSheet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n" dataDxfId="6">
      <calculatedColumnFormula>IFERROR(TEXT(TimeSheet[[#This Row],[Datum]],"aaaa"), "")</calculatedColumnFormula>
    </tableColumn>
    <tableColumn id="2" name="Datum" dataDxfId="5"/>
    <tableColumn id="3" name="Redne ure" dataDxfId="4"/>
    <tableColumn id="4" name="Št. nadur" dataDxfId="3"/>
    <tableColumn id="5" name="Bolniška odsotnost" dataDxfId="2"/>
    <tableColumn id="6" name="Dopust" dataDxfId="1"/>
    <tableColumn id="7" name="Skupaj" dataDxfId="0">
      <calculatedColumnFormula>IFERROR(SUM(D10:G10), "")</calculatedColumnFormula>
    </tableColumn>
  </tableColumns>
  <tableStyleInfo name="Dvotedenski časovni list za bolniško in dopust" showFirstColumn="1" showLastColumn="0" showRowStripes="0" showColumnStripes="1"/>
  <extLst>
    <ext xmlns:x14="http://schemas.microsoft.com/office/spreadsheetml/2009/9/main" uri="{504A1905-F514-4f6f-8877-14C23A59335A}">
      <x14:table altTextSummary="Vnesite redne ure, prekomerne ure, ure za bolniško odsotnost in dopust za dan in datum v stolpca B in C v tej tabeli. Skupno število ur in skupno plačilo se izračunata samodejn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0"/>
  <sheetViews>
    <sheetView showGridLines="0" showZeros="0" tabSelected="1" zoomScaleNormal="100" workbookViewId="0"/>
  </sheetViews>
  <sheetFormatPr defaultRowHeight="30" customHeight="1" x14ac:dyDescent="0.3"/>
  <cols>
    <col min="1" max="1" width="2.625" customWidth="1"/>
    <col min="2" max="4" width="21.5" customWidth="1"/>
    <col min="5" max="5" width="16.75" customWidth="1"/>
    <col min="6" max="8" width="21.5" customWidth="1"/>
    <col min="9" max="9" width="2.625" customWidth="1"/>
  </cols>
  <sheetData>
    <row r="1" spans="2:8" ht="55.5" customHeight="1" x14ac:dyDescent="0.4">
      <c r="B1" s="10" t="s">
        <v>0</v>
      </c>
      <c r="C1" s="10"/>
      <c r="D1" s="10"/>
      <c r="E1" s="10"/>
      <c r="F1" s="10"/>
      <c r="G1" s="10"/>
      <c r="H1" s="10"/>
    </row>
    <row r="2" spans="2:8" ht="42.75" customHeight="1" x14ac:dyDescent="0.3">
      <c r="B2" s="1" t="s">
        <v>1</v>
      </c>
      <c r="C2" s="1"/>
      <c r="D2" s="1"/>
    </row>
    <row r="3" spans="2:8" ht="30" customHeight="1" x14ac:dyDescent="0.3">
      <c r="B3" s="4" t="s">
        <v>2</v>
      </c>
      <c r="C3" s="9"/>
      <c r="D3" s="9"/>
      <c r="F3" s="5" t="s">
        <v>16</v>
      </c>
      <c r="G3" s="13">
        <f ca="1">TODAY()</f>
        <v>42912</v>
      </c>
      <c r="H3" s="13"/>
    </row>
    <row r="4" spans="2:8" ht="30" customHeight="1" x14ac:dyDescent="0.3">
      <c r="B4" s="4" t="s">
        <v>3</v>
      </c>
      <c r="C4" s="9"/>
      <c r="D4" s="9"/>
      <c r="F4" s="5" t="s">
        <v>17</v>
      </c>
      <c r="G4" s="14">
        <f ca="1">IFERROR(IF($G$3="","",$G$3+13), "")</f>
        <v>42925</v>
      </c>
      <c r="H4" s="14"/>
    </row>
    <row r="5" spans="2:8" ht="30" customHeight="1" x14ac:dyDescent="0.3">
      <c r="B5" s="4" t="s">
        <v>4</v>
      </c>
      <c r="C5" s="9"/>
      <c r="D5" s="9"/>
    </row>
    <row r="6" spans="2:8" ht="45" customHeight="1" x14ac:dyDescent="0.3">
      <c r="B6" s="4" t="s">
        <v>5</v>
      </c>
      <c r="C6" s="9"/>
      <c r="D6" s="9"/>
      <c r="F6" s="5" t="s">
        <v>18</v>
      </c>
      <c r="G6" s="12"/>
      <c r="H6" s="12"/>
    </row>
    <row r="7" spans="2:8" ht="30" customHeight="1" x14ac:dyDescent="0.3">
      <c r="B7" s="4" t="s">
        <v>6</v>
      </c>
      <c r="C7" s="9"/>
      <c r="D7" s="9"/>
      <c r="F7" s="5" t="s">
        <v>19</v>
      </c>
      <c r="G7" s="9"/>
      <c r="H7" s="9"/>
    </row>
    <row r="8" spans="2:8" ht="15" customHeight="1" x14ac:dyDescent="0.3"/>
    <row r="9" spans="2:8" ht="30" customHeight="1" x14ac:dyDescent="0.3">
      <c r="B9" s="2" t="s">
        <v>7</v>
      </c>
      <c r="C9" s="2" t="s">
        <v>8</v>
      </c>
      <c r="D9" s="7" t="s">
        <v>12</v>
      </c>
      <c r="E9" s="7" t="s">
        <v>15</v>
      </c>
      <c r="F9" s="7" t="s">
        <v>20</v>
      </c>
      <c r="G9" s="7" t="s">
        <v>21</v>
      </c>
      <c r="H9" s="7" t="s">
        <v>22</v>
      </c>
    </row>
    <row r="10" spans="2:8" ht="30" customHeight="1" x14ac:dyDescent="0.3">
      <c r="B10" s="2" t="str">
        <f ca="1">IFERROR(TEXT(TimeSheet[[#This Row],[Datum]],"aaaa"), "")</f>
        <v>ponedeljek</v>
      </c>
      <c r="C10" s="15">
        <f ca="1">G3</f>
        <v>42912</v>
      </c>
      <c r="D10" s="16"/>
      <c r="E10" s="16"/>
      <c r="F10" s="16"/>
      <c r="G10" s="16"/>
      <c r="H10" s="16">
        <f>IFERROR(SUM(D10:G10), "")</f>
        <v>0</v>
      </c>
    </row>
    <row r="11" spans="2:8" ht="30" customHeight="1" x14ac:dyDescent="0.3">
      <c r="B11" s="2" t="str">
        <f ca="1">IFERROR(TEXT(TimeSheet[[#This Row],[Datum]],"aaaa"), "")</f>
        <v>torek</v>
      </c>
      <c r="C11" s="15">
        <f ca="1">IF($G$3="","",$G$3+1)</f>
        <v>42913</v>
      </c>
      <c r="D11" s="16"/>
      <c r="E11" s="16"/>
      <c r="F11" s="16"/>
      <c r="G11" s="16"/>
      <c r="H11" s="16">
        <f>IFERROR(SUM(D11:G11), "")</f>
        <v>0</v>
      </c>
    </row>
    <row r="12" spans="2:8" ht="30" customHeight="1" x14ac:dyDescent="0.3">
      <c r="B12" s="2" t="str">
        <f ca="1">IFERROR(TEXT(TimeSheet[[#This Row],[Datum]],"aaaa"), "")</f>
        <v>sreda</v>
      </c>
      <c r="C12" s="15">
        <f ca="1">IF($G$3="","",$G$3+2)</f>
        <v>42914</v>
      </c>
      <c r="D12" s="16"/>
      <c r="E12" s="16"/>
      <c r="F12" s="16"/>
      <c r="G12" s="16"/>
      <c r="H12" s="16">
        <f>IFERROR(SUM(D12:G12), "")</f>
        <v>0</v>
      </c>
    </row>
    <row r="13" spans="2:8" ht="30" customHeight="1" x14ac:dyDescent="0.3">
      <c r="B13" s="2" t="str">
        <f ca="1">IFERROR(TEXT(TimeSheet[[#This Row],[Datum]],"aaaa"), "")</f>
        <v>četrtek</v>
      </c>
      <c r="C13" s="15">
        <f ca="1">IF($G$3="","",$G$3+3)</f>
        <v>42915</v>
      </c>
      <c r="D13" s="16"/>
      <c r="E13" s="16"/>
      <c r="F13" s="16"/>
      <c r="G13" s="16"/>
      <c r="H13" s="16">
        <f>IFERROR(SUM(D13:G13), "")</f>
        <v>0</v>
      </c>
    </row>
    <row r="14" spans="2:8" ht="30" customHeight="1" x14ac:dyDescent="0.3">
      <c r="B14" s="2" t="str">
        <f ca="1">IFERROR(TEXT(TimeSheet[[#This Row],[Datum]],"aaaa"), "")</f>
        <v>petek</v>
      </c>
      <c r="C14" s="15">
        <f ca="1">IF($G$3="","",$G$3+4)</f>
        <v>42916</v>
      </c>
      <c r="D14" s="16"/>
      <c r="E14" s="16"/>
      <c r="F14" s="16"/>
      <c r="G14" s="16"/>
      <c r="H14" s="16">
        <f>IFERROR(SUM(D14:G14), "")</f>
        <v>0</v>
      </c>
    </row>
    <row r="15" spans="2:8" ht="30" customHeight="1" x14ac:dyDescent="0.3">
      <c r="B15" s="2" t="str">
        <f ca="1">IFERROR(TEXT(TimeSheet[[#This Row],[Datum]],"aaaa"), "")</f>
        <v>sobota</v>
      </c>
      <c r="C15" s="15">
        <f ca="1">IF($G$3="","",$G$3+5)</f>
        <v>42917</v>
      </c>
      <c r="D15" s="16"/>
      <c r="E15" s="16"/>
      <c r="F15" s="16"/>
      <c r="G15" s="16"/>
      <c r="H15" s="16">
        <f t="shared" ref="H15:H23" si="0">IFERROR(SUM(D15:G15), "")</f>
        <v>0</v>
      </c>
    </row>
    <row r="16" spans="2:8" ht="30" customHeight="1" x14ac:dyDescent="0.3">
      <c r="B16" s="2" t="str">
        <f ca="1">IFERROR(TEXT(TimeSheet[[#This Row],[Datum]],"aaaa"), "")</f>
        <v>nedelja</v>
      </c>
      <c r="C16" s="15">
        <f ca="1">IF($G$3="","",$G$3+6)</f>
        <v>42918</v>
      </c>
      <c r="D16" s="16"/>
      <c r="E16" s="16"/>
      <c r="F16" s="16"/>
      <c r="G16" s="16"/>
      <c r="H16" s="16">
        <f t="shared" si="0"/>
        <v>0</v>
      </c>
    </row>
    <row r="17" spans="2:8" ht="30" customHeight="1" x14ac:dyDescent="0.3">
      <c r="B17" s="2" t="str">
        <f ca="1">IFERROR(TEXT(TimeSheet[[#This Row],[Datum]],"aaaa"), "")</f>
        <v>ponedeljek</v>
      </c>
      <c r="C17" s="15">
        <f ca="1">IF($G$3="","",$G$3+7)</f>
        <v>42919</v>
      </c>
      <c r="D17" s="16"/>
      <c r="E17" s="16"/>
      <c r="F17" s="16"/>
      <c r="G17" s="16"/>
      <c r="H17" s="16">
        <f t="shared" si="0"/>
        <v>0</v>
      </c>
    </row>
    <row r="18" spans="2:8" ht="30" customHeight="1" x14ac:dyDescent="0.3">
      <c r="B18" s="2" t="str">
        <f ca="1">IFERROR(TEXT(TimeSheet[[#This Row],[Datum]],"aaaa"), "")</f>
        <v>torek</v>
      </c>
      <c r="C18" s="15">
        <f ca="1">IF($G$3="","",$G$3+8)</f>
        <v>42920</v>
      </c>
      <c r="D18" s="16"/>
      <c r="E18" s="16"/>
      <c r="F18" s="16"/>
      <c r="G18" s="16"/>
      <c r="H18" s="16">
        <f t="shared" si="0"/>
        <v>0</v>
      </c>
    </row>
    <row r="19" spans="2:8" ht="30" customHeight="1" x14ac:dyDescent="0.3">
      <c r="B19" s="2" t="str">
        <f ca="1">IFERROR(TEXT(TimeSheet[[#This Row],[Datum]],"aaaa"), "")</f>
        <v>sreda</v>
      </c>
      <c r="C19" s="15">
        <f ca="1">IF($G$3="","",$G$3+9)</f>
        <v>42921</v>
      </c>
      <c r="D19" s="16"/>
      <c r="E19" s="16"/>
      <c r="F19" s="16"/>
      <c r="G19" s="16"/>
      <c r="H19" s="16">
        <f t="shared" si="0"/>
        <v>0</v>
      </c>
    </row>
    <row r="20" spans="2:8" ht="30" customHeight="1" x14ac:dyDescent="0.3">
      <c r="B20" s="2" t="str">
        <f ca="1">IFERROR(TEXT(TimeSheet[[#This Row],[Datum]],"aaaa"), "")</f>
        <v>četrtek</v>
      </c>
      <c r="C20" s="15">
        <f ca="1">IF($G$3="","",$G$3+10)</f>
        <v>42922</v>
      </c>
      <c r="D20" s="16"/>
      <c r="E20" s="16"/>
      <c r="F20" s="16"/>
      <c r="G20" s="16"/>
      <c r="H20" s="16">
        <f t="shared" si="0"/>
        <v>0</v>
      </c>
    </row>
    <row r="21" spans="2:8" ht="30" customHeight="1" x14ac:dyDescent="0.3">
      <c r="B21" s="2" t="str">
        <f ca="1">IFERROR(TEXT(TimeSheet[[#This Row],[Datum]],"aaaa"), "")</f>
        <v>petek</v>
      </c>
      <c r="C21" s="15">
        <f ca="1">IF($G$3="","",$G$3+11)</f>
        <v>42923</v>
      </c>
      <c r="D21" s="16"/>
      <c r="E21" s="16"/>
      <c r="F21" s="16"/>
      <c r="G21" s="16"/>
      <c r="H21" s="16">
        <f t="shared" si="0"/>
        <v>0</v>
      </c>
    </row>
    <row r="22" spans="2:8" ht="30" customHeight="1" x14ac:dyDescent="0.3">
      <c r="B22" s="2" t="str">
        <f ca="1">IFERROR(TEXT(TimeSheet[[#This Row],[Datum]],"aaaa"), "")</f>
        <v>sobota</v>
      </c>
      <c r="C22" s="15">
        <f ca="1">IF($G$3="","",$G$3+12)</f>
        <v>42924</v>
      </c>
      <c r="D22" s="16"/>
      <c r="E22" s="16"/>
      <c r="F22" s="16"/>
      <c r="G22" s="16"/>
      <c r="H22" s="16">
        <f t="shared" si="0"/>
        <v>0</v>
      </c>
    </row>
    <row r="23" spans="2:8" ht="30" customHeight="1" x14ac:dyDescent="0.3">
      <c r="B23" s="2" t="str">
        <f ca="1">IFERROR(TEXT(TimeSheet[[#This Row],[Datum]],"aaaa"), "")</f>
        <v>nedelja</v>
      </c>
      <c r="C23" s="15">
        <f ca="1">IF($G$3="","",$G$3+13)</f>
        <v>42925</v>
      </c>
      <c r="D23" s="16"/>
      <c r="E23" s="16"/>
      <c r="F23" s="16"/>
      <c r="G23" s="16"/>
      <c r="H23" s="16">
        <f t="shared" si="0"/>
        <v>0</v>
      </c>
    </row>
    <row r="24" spans="2:8" ht="30" customHeight="1" x14ac:dyDescent="0.3">
      <c r="C24" s="3" t="s">
        <v>9</v>
      </c>
      <c r="D24" s="17">
        <f>IFERROR(SUM(D10:D23), "")</f>
        <v>0</v>
      </c>
      <c r="E24" s="17">
        <f>IFERROR(SUM(E10:E23), "")</f>
        <v>0</v>
      </c>
      <c r="F24" s="17">
        <f>IFERROR(SUM(F10:F23), "")</f>
        <v>0</v>
      </c>
      <c r="G24" s="17">
        <f>IFERROR(SUM(G10:G23), "")</f>
        <v>0</v>
      </c>
      <c r="H24" s="17">
        <f>IFERROR(SUM(H10:H23), "")</f>
        <v>0</v>
      </c>
    </row>
    <row r="25" spans="2:8" ht="30" customHeight="1" x14ac:dyDescent="0.3">
      <c r="C25" s="3" t="s">
        <v>10</v>
      </c>
      <c r="D25" s="18"/>
      <c r="E25" s="19"/>
      <c r="F25" s="18"/>
      <c r="G25" s="19"/>
      <c r="H25" s="20"/>
    </row>
    <row r="26" spans="2:8" ht="30" customHeight="1" x14ac:dyDescent="0.3">
      <c r="C26" s="3" t="s">
        <v>11</v>
      </c>
      <c r="D26" s="21">
        <f>IFERROR(D24*D25, "")</f>
        <v>0</v>
      </c>
      <c r="E26" s="21">
        <f>IFERROR(E24*E25, "")</f>
        <v>0</v>
      </c>
      <c r="F26" s="21">
        <f>IFERROR(F24*F25, "")</f>
        <v>0</v>
      </c>
      <c r="G26" s="21">
        <f>IFERROR(G24*G25, "")</f>
        <v>0</v>
      </c>
      <c r="H26" s="21">
        <f>IFERROR(SUM(D26:G26), "")</f>
        <v>0</v>
      </c>
    </row>
    <row r="27" spans="2:8" ht="30" customHeight="1" x14ac:dyDescent="0.3">
      <c r="D27" s="11"/>
      <c r="E27" s="11"/>
      <c r="F27" s="11"/>
      <c r="G27" s="11"/>
      <c r="H27" s="22"/>
    </row>
    <row r="28" spans="2:8" ht="30" customHeight="1" x14ac:dyDescent="0.3">
      <c r="D28" s="8" t="s">
        <v>13</v>
      </c>
      <c r="E28" s="8"/>
      <c r="F28" s="8"/>
      <c r="G28" s="8"/>
      <c r="H28" t="s">
        <v>8</v>
      </c>
    </row>
    <row r="29" spans="2:8" ht="30" customHeight="1" x14ac:dyDescent="0.3">
      <c r="D29" s="11"/>
      <c r="E29" s="11"/>
      <c r="F29" s="11"/>
      <c r="G29" s="11"/>
      <c r="H29" s="6"/>
    </row>
    <row r="30" spans="2:8" ht="30" customHeight="1" x14ac:dyDescent="0.3">
      <c r="D30" s="8" t="s">
        <v>14</v>
      </c>
      <c r="E30" s="8"/>
      <c r="F30" s="8"/>
      <c r="G30" s="8"/>
      <c r="H30" t="s">
        <v>8</v>
      </c>
    </row>
  </sheetData>
  <mergeCells count="14">
    <mergeCell ref="D30:G30"/>
    <mergeCell ref="C5:D5"/>
    <mergeCell ref="B1:H1"/>
    <mergeCell ref="D27:G27"/>
    <mergeCell ref="D29:G29"/>
    <mergeCell ref="G6:H6"/>
    <mergeCell ref="G7:H7"/>
    <mergeCell ref="G3:H3"/>
    <mergeCell ref="G4:H4"/>
    <mergeCell ref="C6:D6"/>
    <mergeCell ref="C7:D7"/>
    <mergeCell ref="C3:D3"/>
    <mergeCell ref="C4:D4"/>
    <mergeCell ref="D28:G28"/>
  </mergeCells>
  <phoneticPr fontId="0" type="noConversion"/>
  <dataValidations count="33">
    <dataValidation allowBlank="1" showInputMessage="1" showErrorMessage="1" prompt="Ustvarite dvotedenski časovni list na tem delovnem listu. Skupno število ur in skupno plačilo se izračunata samodejno" sqref="A1"/>
    <dataValidation allowBlank="1" showInputMessage="1" showErrorMessage="1" prompt="Naslov tega delovnega lista je v tej celici." sqref="B1:H1"/>
    <dataValidation allowBlank="1" showInputMessage="1" showErrorMessage="1" prompt="Vnesite ime podjetja v to celico. V celice od B3 do C5 vnesite naslov podjetja, začetni in končni datum za plačilno obdobje vnesite v celici G3 in G4, v celice od B6 do G7 pa vnesite podatke o zaposlenem" sqref="B2"/>
    <dataValidation allowBlank="1" showInputMessage="1" showErrorMessage="1" prompt="Vnesite poštni naslov v to celico." sqref="C3:D3"/>
    <dataValidation allowBlank="1" showInputMessage="1" showErrorMessage="1" prompt="Vnesite poštni naslov 2 v to celico." sqref="C4:D4"/>
    <dataValidation allowBlank="1" showInputMessage="1" showErrorMessage="1" prompt="Vnesite mesto, državo in poštno številko v to celico." sqref="C5:D5"/>
    <dataValidation allowBlank="1" showInputMessage="1" showErrorMessage="1" prompt="Vnesite ime zaposlenega v celico na desni" sqref="B6"/>
    <dataValidation allowBlank="1" showInputMessage="1" showErrorMessage="1" prompt="Vnesite ime vodje v celico na desni" sqref="B7"/>
    <dataValidation allowBlank="1" showInputMessage="1" showErrorMessage="1" prompt="Vnesite ime vodje v to celico" sqref="C7:D7"/>
    <dataValidation allowBlank="1" showInputMessage="1" showErrorMessage="1" prompt="Vnesite ime zaposlenega v to celico" sqref="C6:D6"/>
    <dataValidation allowBlank="1" showInputMessage="1" showErrorMessage="1" prompt="Vnesite začetni datum plačilnega obdobja v to celico" sqref="G3"/>
    <dataValidation allowBlank="1" showInputMessage="1" showErrorMessage="1" prompt="Vnesite končni datum plačilnega obdobja v celico na desni" sqref="F4"/>
    <dataValidation allowBlank="1" showInputMessage="1" showErrorMessage="1" prompt="Vnesite začetni datum plačilnega obdobja v celico na desni" sqref="F3"/>
    <dataValidation allowBlank="1" showInputMessage="1" showErrorMessage="1" prompt="Vnesite končni datum plačilnega obdobja v to celico" sqref="G4"/>
    <dataValidation allowBlank="1" showInputMessage="1" showErrorMessage="1" prompt="Vnesite e-poštni naslov zaposlenega v to celico" sqref="G7:H7"/>
    <dataValidation allowBlank="1" showInputMessage="1" showErrorMessage="1" prompt="Vnesite telefonsko številko zaposlenega v celico na desni" sqref="F6"/>
    <dataValidation allowBlank="1" showInputMessage="1" showErrorMessage="1" prompt="Vnesite telefonsko številko zaposlenega v to celico" sqref="G6:H6"/>
    <dataValidation allowBlank="1" showInputMessage="1" showErrorMessage="1" prompt="Vnesite e-poštni naslov zaposlenega v celico na desni" sqref="F7"/>
    <dataValidation allowBlank="1" showInputMessage="1" showErrorMessage="1" prompt="Vnesite redne ure v ta stolpec pod ta naslov" sqref="D9"/>
    <dataValidation allowBlank="1" showInputMessage="1" showErrorMessage="1" prompt="Datum se samodejno posodobi v tem stolpcu pod tem naslovom, in sicer na osnovi začetnega in končnega datuma za plačilno obdobje v celicah G3 in G4" sqref="C9"/>
    <dataValidation allowBlank="1" showInputMessage="1" showErrorMessage="1" prompt="Vnesite število nadur v ta stolpec pod ta naslov" sqref="E9"/>
    <dataValidation allowBlank="1" showInputMessage="1" showErrorMessage="1" prompt="Vnesite število ur za bolniško odsotnost v ta stolpec pod ta naslov" sqref="F9"/>
    <dataValidation allowBlank="1" showInputMessage="1" showErrorMessage="1" prompt="Vnesite število ur za dopust v ta stolpec pod ta naslov" sqref="G9"/>
    <dataValidation allowBlank="1" showInputMessage="1" showErrorMessage="1" prompt="Skupno število ur za vsak delovni dan se samodejno izračuna v tem stolpcu pod tem naslovom" sqref="H9"/>
    <dataValidation allowBlank="1" showInputMessage="1" showErrorMessage="1" prompt="Skupno število ur za celotno obdobje se samodejno izračuna v celicah na desni" sqref="C24"/>
    <dataValidation allowBlank="1" showInputMessage="1" showErrorMessage="1" prompt="Vnesite tarifo na uro v celice na desni" sqref="C25"/>
    <dataValidation allowBlank="1" showInputMessage="1" showErrorMessage="1" prompt="Skupno plačilo se samodejno izračuna v celicah na desni" sqref="C26"/>
    <dataValidation allowBlank="1" showInputMessage="1" showErrorMessage="1" prompt="Vnesite podpis zaposlenega v to celico" sqref="D27:G27"/>
    <dataValidation allowBlank="1" showInputMessage="1" showErrorMessage="1" prompt="Vnesite podpis vodje v to celico" sqref="D29:G29"/>
    <dataValidation allowBlank="1" showInputMessage="1" showErrorMessage="1" prompt="Vnesite datum v to celico" sqref="H27 H29"/>
    <dataValidation allowBlank="1" showInputMessage="1" showErrorMessage="1" prompt="Vnesite poštni naslov v celico na desni" sqref="B3"/>
    <dataValidation allowBlank="1" showInputMessage="1" showErrorMessage="1" prompt="Vnesite poštni naslov 2 v celico na desni" sqref="B4"/>
    <dataValidation allowBlank="1" showInputMessage="1" showErrorMessage="1" prompt="Vnesite mesto, državo in poštno številko v celico na desni" sqref="B5"/>
  </dataValidations>
  <printOptions horizontalCentered="1"/>
  <pageMargins left="0.74803149606299213" right="0.74803149606299213" top="0.51181102362204722" bottom="0.51181102362204722" header="0.51181102362204722" footer="0.51181102362204722"/>
  <pageSetup paperSize="9" scale="53" fitToHeight="0" orientation="portrait" r:id="rId1"/>
  <headerFooter differentFirst="1">
    <oddFooter>Page &amp;P of &amp;N</oddFooter>
  </headerFooter>
  <ignoredErrors>
    <ignoredError sqref="H10:H23 D24:G24 D26:G2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9</vt:i4>
      </vt:variant>
    </vt:vector>
  </HeadingPairs>
  <TitlesOfParts>
    <vt:vector size="10" baseType="lpstr">
      <vt:lpstr>Dvotedenski časovni list</vt:lpstr>
      <vt:lpstr>Naslov1</vt:lpstr>
      <vt:lpstr>'Dvotedenski časovni list'!Tiskanje_naslovov</vt:lpstr>
      <vt:lpstr>VrsticaObmočjeNaslova1..C5</vt:lpstr>
      <vt:lpstr>VrsticaObmočjeNaslova2..G4</vt:lpstr>
      <vt:lpstr>VrsticaObmočjeNaslova3..C7</vt:lpstr>
      <vt:lpstr>VrsticaObmočjeNaslova4..G7</vt:lpstr>
      <vt:lpstr>VrsticaObmočjeNaslova5..H24</vt:lpstr>
      <vt:lpstr>VrsticaObmočjeNaslova6..G25</vt:lpstr>
      <vt:lpstr>VrsticaObmočjeNaslova7..H26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2017-02-15T11:44:03Z</dcterms:created>
  <dcterms:modified xsi:type="dcterms:W3CDTF">2017-06-26T06:54:52Z</dcterms:modified>
</cp:coreProperties>
</file>