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60C8ED5C-496D-4402-A958-300234AD6C49}" xr6:coauthVersionLast="31" xr6:coauthVersionMax="36" xr10:uidLastSave="{00000000-0000-0000-0000-000000000000}"/>
  <bookViews>
    <workbookView xWindow="930" yWindow="0" windowWidth="28800" windowHeight="11760" xr2:uid="{00000000-000D-0000-FFFF-FFFF00000000}"/>
  </bookViews>
  <sheets>
    <sheet name="Stroški zagona" sheetId="1" r:id="rId1"/>
  </sheets>
  <definedNames>
    <definedName name="_xlnm.Print_Area" localSheetId="0">'Stroški zagona'!$B$1:$D$121</definedName>
  </definedNames>
  <calcPr calcId="179017"/>
</workbook>
</file>

<file path=xl/calcChain.xml><?xml version="1.0" encoding="utf-8"?>
<calcChain xmlns="http://schemas.openxmlformats.org/spreadsheetml/2006/main">
  <c r="D17" i="1" l="1"/>
  <c r="D110" i="1" l="1"/>
  <c r="D100" i="1" l="1"/>
  <c r="D101" i="1"/>
  <c r="D25" i="1" l="1"/>
  <c r="D95" i="1" s="1"/>
  <c r="D94" i="1"/>
  <c r="D69" i="1" l="1"/>
  <c r="D87" i="1" s="1"/>
  <c r="D55" i="1"/>
  <c r="D99" i="1" s="1"/>
  <c r="D50" i="1"/>
  <c r="D98" i="1" s="1"/>
  <c r="D42" i="1"/>
  <c r="D97" i="1" s="1"/>
  <c r="D34" i="1"/>
  <c r="D96" i="1" s="1"/>
  <c r="D10" i="1"/>
  <c r="D93" i="1" s="1"/>
  <c r="D102" i="1" l="1"/>
  <c r="D81" i="1"/>
  <c r="D89" i="1" s="1"/>
  <c r="D76" i="1"/>
  <c r="D88" i="1" s="1"/>
  <c r="D90" i="1" s="1"/>
</calcChain>
</file>

<file path=xl/sharedStrings.xml><?xml version="1.0" encoding="utf-8"?>
<sst xmlns="http://schemas.openxmlformats.org/spreadsheetml/2006/main" count="132" uniqueCount="86">
  <si>
    <t>STROŠKI ZAGONA</t>
  </si>
  <si>
    <t>STAVBE/NEPREMIČNINE</t>
  </si>
  <si>
    <t>Nabavna</t>
  </si>
  <si>
    <t>Gradbeništvo</t>
  </si>
  <si>
    <t>Prenova</t>
  </si>
  <si>
    <t>Drugo</t>
  </si>
  <si>
    <t>IZBOLJŠAVE ZAKUPA</t>
  </si>
  <si>
    <t>Element 1</t>
  </si>
  <si>
    <t>Element 2</t>
  </si>
  <si>
    <t>Element 3</t>
  </si>
  <si>
    <t>Element 4</t>
  </si>
  <si>
    <t>SEZNAM OSNOVNE OPREME</t>
  </si>
  <si>
    <t>Pohištvo</t>
  </si>
  <si>
    <t>Oprema</t>
  </si>
  <si>
    <t>Električni priključki</t>
  </si>
  <si>
    <t>Stroji</t>
  </si>
  <si>
    <t>STROŠKI NASTANITVE IN ADMINISTRACIJE</t>
  </si>
  <si>
    <t>Najemnina</t>
  </si>
  <si>
    <t>Pristojbine za javne službe</t>
  </si>
  <si>
    <t>Stroški za pravne in računovodske storitve</t>
  </si>
  <si>
    <t>Predplačilo zavarovanja</t>
  </si>
  <si>
    <t xml:space="preserve">Plače pred otvoritvijo </t>
  </si>
  <si>
    <t>INVENTAR OTVORITVE</t>
  </si>
  <si>
    <t>Kategorija 1</t>
  </si>
  <si>
    <t>Kategorija 2</t>
  </si>
  <si>
    <t>Kategorija 3</t>
  </si>
  <si>
    <t>Kategorija 4</t>
  </si>
  <si>
    <t>Kategorija 5</t>
  </si>
  <si>
    <t>STROŠKI OGLAŠEVANJA IN PROMOCIJE</t>
  </si>
  <si>
    <t>Oglaševanje</t>
  </si>
  <si>
    <t>Znaki</t>
  </si>
  <si>
    <t>Tiskano gradivo</t>
  </si>
  <si>
    <t>Potovanja/zabava</t>
  </si>
  <si>
    <t>Drugo/dodatne kategorije</t>
  </si>
  <si>
    <t>DRUGI STROŠKI</t>
  </si>
  <si>
    <t>Drugi stroški 1</t>
  </si>
  <si>
    <t>Drugi stroški 2</t>
  </si>
  <si>
    <t>Rezerva za nepredvidene stroške</t>
  </si>
  <si>
    <t xml:space="preserve">Kratkoročna sredstva </t>
  </si>
  <si>
    <r>
      <rPr>
        <sz val="10"/>
        <color theme="4" tint="-0.499984740745262"/>
        <rFont val="Georgia"/>
        <family val="1"/>
        <scheme val="major"/>
      </rPr>
      <t>DODAJTE REZERVO ZA NEPREDVIDENE STROŠKE</t>
    </r>
    <r>
      <rPr>
        <sz val="10"/>
        <color theme="4" tint="-0.499984740745262"/>
        <rFont val="Arial"/>
        <family val="2"/>
        <scheme val="minor"/>
      </rPr>
      <t xml:space="preserve">
</t>
    </r>
    <r>
      <rPr>
        <sz val="9"/>
        <color theme="4" tint="-0.499984740745262"/>
        <rFont val="Arial"/>
        <family val="2"/>
        <scheme val="minor"/>
      </rPr>
      <t xml:space="preserve">V poslovnem načrtu opredelite, na kakšen način ste določili vsoto za to rezervo. </t>
    </r>
    <r>
      <rPr>
        <sz val="10"/>
        <color theme="4" tint="-0.499984740745262"/>
        <rFont val="Arial"/>
        <family val="2"/>
        <scheme val="minor"/>
      </rPr>
      <t xml:space="preserve">
</t>
    </r>
    <r>
      <rPr>
        <sz val="10"/>
        <color theme="4" tint="-0.499984740745262"/>
        <rFont val="Georgia"/>
        <family val="1"/>
        <scheme val="major"/>
      </rPr>
      <t>DOLOČITE DENARNI TOK</t>
    </r>
    <r>
      <rPr>
        <sz val="10"/>
        <color theme="4" tint="-0.499984740745262"/>
        <rFont val="Arial"/>
        <family val="2"/>
        <scheme val="minor"/>
      </rPr>
      <t xml:space="preserve">
</t>
    </r>
    <r>
      <rPr>
        <sz val="9"/>
        <color theme="4" tint="-0.499984740745262"/>
        <rFont val="Arial"/>
        <family val="2"/>
        <scheme val="minor"/>
      </rPr>
      <t>Podjetje ne more začeti poslovati s praznim bančnim računom. Ko začnete poslovati, potrebujete denarno rezervo, s katero boste pokrili nastale stroške. Sčasoma izdelajte 12-mesečno projekcijo denarnega toka. Tu boste ocenili potrebe po kratkoročnih sredstvih. Zaenkrat pustite to polje prazno ali pa vnesite približno oceno. Ko dokončno določite svoj denarni tok, se lahko vrnete in zabeležite natančno ocenjeni znesek.</t>
    </r>
    <r>
      <rPr>
        <sz val="10"/>
        <color theme="4" tint="-0.499984740745262"/>
        <rFont val="Arial"/>
        <family val="2"/>
        <scheme val="minor"/>
      </rPr>
      <t xml:space="preserve">
</t>
    </r>
    <r>
      <rPr>
        <sz val="10"/>
        <color theme="4" tint="-0.499984740745262"/>
        <rFont val="Georgia"/>
        <family val="1"/>
        <scheme val="major"/>
      </rPr>
      <t>VNESITE VIRE KAPITALA</t>
    </r>
    <r>
      <rPr>
        <sz val="10"/>
        <color theme="4" tint="-0.499984740745262"/>
        <rFont val="Arial"/>
        <family val="2"/>
        <scheme val="minor"/>
      </rPr>
      <t xml:space="preserve">
</t>
    </r>
    <r>
      <rPr>
        <sz val="9"/>
        <color theme="4" tint="-0.499984740745262"/>
        <rFont val="Arial"/>
        <family val="2"/>
        <scheme val="minor"/>
      </rPr>
      <t>Ko določite višino kapitala, ki jo potrebujete za začetek, svojo pozornost namenite zgornjemu delu tega delovnega lista. Vnesite zneske, ki jih boste sami vložili v podjetje, zneske, ki jih bodo vložili partnerji in investitorji ter zneske, ki si jih boste izposodili.</t>
    </r>
  </si>
  <si>
    <t>VIRI KAPITALA</t>
  </si>
  <si>
    <r>
      <t xml:space="preserve">NALOŽBE LASTNIKOV </t>
    </r>
    <r>
      <rPr>
        <sz val="9"/>
        <color theme="4" tint="-0.499984740745262"/>
        <rFont val="Arial"/>
        <family val="2"/>
        <scheme val="minor"/>
      </rPr>
      <t xml:space="preserve"> (IME IN % LASTNIŠTVA)</t>
    </r>
  </si>
  <si>
    <t>Vaše ime in odstotek lastništva</t>
  </si>
  <si>
    <t>Drugi investitorji</t>
  </si>
  <si>
    <t>BANČNA POSOJILA</t>
  </si>
  <si>
    <t>Banka 1</t>
  </si>
  <si>
    <t>Banka 2</t>
  </si>
  <si>
    <t>Banka 3</t>
  </si>
  <si>
    <t>Banka 4</t>
  </si>
  <si>
    <t>DRUGA POSOJILA</t>
  </si>
  <si>
    <t>Vir 1</t>
  </si>
  <si>
    <t>Vir 2</t>
  </si>
  <si>
    <r>
      <rPr>
        <sz val="10"/>
        <color theme="4" tint="-0.499984740745262"/>
        <rFont val="Georgia"/>
        <family val="1"/>
        <scheme val="major"/>
      </rPr>
      <t>DOLOČITE VRSTO ZAVAROVANJA S PREMOŽENJEM</t>
    </r>
    <r>
      <rPr>
        <sz val="10"/>
        <color theme="4" tint="-0.499984740745262"/>
        <rFont val="Arial"/>
        <family val="2"/>
        <scheme val="minor"/>
      </rPr>
      <t xml:space="preserve">
</t>
    </r>
    <r>
      <rPr>
        <sz val="9"/>
        <color theme="4" tint="-0.499984740745262"/>
        <rFont val="Arial"/>
        <family val="2"/>
        <scheme val="minor"/>
      </rPr>
      <t>Če boste zahtevo za bančno posojilo podprli s tem načrtom, uporabite razdelek na dnu tega lista, kjer so navedena sredstva, ki služijo kot zavarovanje posojila – navedite tudi ocenjene vrednosti teh elementov. Bodite pripravljeni, da boste morali priložiti dokazila ocenjenih vrednosti zavarovanja s premoženjem.</t>
    </r>
  </si>
  <si>
    <t>POVZETEK POROČILA</t>
  </si>
  <si>
    <t>VIR KAPITALA</t>
  </si>
  <si>
    <t>Investicije lastnikov in druge investicije</t>
  </si>
  <si>
    <t>Bančna posojila</t>
  </si>
  <si>
    <t>Druga posojila</t>
  </si>
  <si>
    <t>Stavbe/nepremičnine</t>
  </si>
  <si>
    <t>Izboljšave zakupa</t>
  </si>
  <si>
    <t>Osnovna oprema</t>
  </si>
  <si>
    <t>Stroški nastanitve/administracije</t>
  </si>
  <si>
    <t>Inventar otvoritve</t>
  </si>
  <si>
    <t>Stroški oglaševanja/promocije</t>
  </si>
  <si>
    <t>Drugih stroški</t>
  </si>
  <si>
    <t>Kratkoročna sredstva</t>
  </si>
  <si>
    <t>ZAVAROVANJE IN ZAVAROVANJE S PREMOŽENJEM ZA POSOJILO</t>
  </si>
  <si>
    <t>ZAVAROVANJE S PREMOŽENJEM ZA POSOJILA</t>
  </si>
  <si>
    <t>Nepremičnina</t>
  </si>
  <si>
    <t>Druga sredstva za zavarovanje</t>
  </si>
  <si>
    <t>LASTNIKI</t>
  </si>
  <si>
    <t>Tukaj vnesite svoje ime</t>
  </si>
  <si>
    <t>Drugi lastnik</t>
  </si>
  <si>
    <t>DRUGI POROKI (KI NISO LASTNIKI)</t>
  </si>
  <si>
    <t>Porok posojila 1</t>
  </si>
  <si>
    <t>Porok posojila 2</t>
  </si>
  <si>
    <t>Porok posojila 3</t>
  </si>
  <si>
    <t xml:space="preserve"> </t>
  </si>
  <si>
    <t>OPIS</t>
  </si>
  <si>
    <t>IME PODJETJA, D.O.O.</t>
  </si>
  <si>
    <t>ZNESEK</t>
  </si>
  <si>
    <t>SKUPNI ZNESKI</t>
  </si>
  <si>
    <t>VREDNOST</t>
  </si>
  <si>
    <t xml:space="preserve">  </t>
  </si>
  <si>
    <t>Vsota</t>
  </si>
  <si>
    <r>
      <rPr>
        <sz val="10"/>
        <color theme="4" tint="-0.499984740745262"/>
        <rFont val="Georgia"/>
        <family val="1"/>
        <scheme val="major"/>
      </rPr>
      <t>PRED UPORABO TEGA DELOVNEGA LISTA SI OGLEJTE TO OPOMBO</t>
    </r>
    <r>
      <rPr>
        <sz val="10"/>
        <color theme="4" tint="-0.499984740745262"/>
        <rFont val="Arial"/>
        <family val="2"/>
        <scheme val="minor"/>
      </rPr>
      <t xml:space="preserve">
</t>
    </r>
    <r>
      <rPr>
        <sz val="9"/>
        <color theme="4" tint="-0.499984740745262"/>
        <rFont val="Arial"/>
        <family val="2"/>
        <scheme val="minor"/>
      </rPr>
      <t>Skoraj vsi, ki so kadar koli ustanovili svoje podjetje, so podcenjevali stroške in se nato soočili z nevarnostjo nezadostnih kapitalskih rezerv. Če se želite izogniti tej nevšečnosti, morate zagotoviti izjemno natančen pristop k raziskovanju in načrtovanju. Skozi ta postopek vas bo vodila naša predloga stroški zagona.</t>
    </r>
    <r>
      <rPr>
        <sz val="10"/>
        <color theme="4" tint="-0.499984740745262"/>
        <rFont val="Arial"/>
        <family val="2"/>
        <scheme val="minor"/>
      </rPr>
      <t xml:space="preserve">
</t>
    </r>
    <r>
      <rPr>
        <sz val="10"/>
        <color theme="4" tint="-0.499984740745262"/>
        <rFont val="Georgia"/>
        <family val="1"/>
        <scheme val="major"/>
      </rPr>
      <t>ZAČNITE Z OCENITVIJO STROŠKOV</t>
    </r>
    <r>
      <rPr>
        <sz val="10"/>
        <color theme="4" tint="-0.499984740745262"/>
        <rFont val="Arial"/>
        <family val="2"/>
        <scheme val="minor"/>
      </rPr>
      <t xml:space="preserve">
</t>
    </r>
    <r>
      <rPr>
        <sz val="9"/>
        <color theme="4" tint="-0.499984740745262"/>
        <rFont val="Arial"/>
        <family val="2"/>
        <scheme val="minor"/>
      </rPr>
      <t xml:space="preserve">Koliko vas bo stala ustanovitev podjetja? Na tej stopnji je pomembno, da ste pozorni na podrobnosti. Za vse kategorije stroškov izdelajte seznam vseh elementov, ki jih boste morali kupiti. Ta naj vključuje tako opredmetena sredstva (npr. opremo inventar) kot tudi storitve (npr. prenova, zavarovanje). Nato določite, kje boste kupili blago oziroma storitve. Vaša raziskava naj bo podrobnejša od raziskave dobavitelja; npr. primerjava cen. Ne osredotočite se zgolj na ceno; prav tako so pomembni pogoji plačila, dobava, zanesljivost in storitve.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</si>
</sst>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 &quot;€&quot;"/>
  </numFmts>
  <fonts count="14" x14ac:knownFonts="1">
    <font>
      <sz val="10"/>
      <color theme="1" tint="0.24994659260841701"/>
      <name val="Arial"/>
      <family val="2"/>
      <scheme val="minor"/>
    </font>
    <font>
      <b/>
      <sz val="10"/>
      <color theme="4" tint="-0.499984740745262"/>
      <name val="Georgia"/>
      <family val="1"/>
      <scheme val="major"/>
    </font>
    <font>
      <sz val="29"/>
      <color theme="4" tint="-0.24994659260841701"/>
      <name val="Georgia"/>
      <family val="2"/>
      <scheme val="major"/>
    </font>
    <font>
      <sz val="11"/>
      <color theme="4" tint="-0.24994659260841701"/>
      <name val="Georgia"/>
      <family val="1"/>
      <scheme val="major"/>
    </font>
    <font>
      <b/>
      <sz val="9"/>
      <color theme="4" tint="0.39991454817346722"/>
      <name val="Arial"/>
      <family val="2"/>
      <scheme val="minor"/>
    </font>
    <font>
      <b/>
      <sz val="9"/>
      <color theme="4" tint="-0.24994659260841701"/>
      <name val="Arial"/>
      <family val="2"/>
      <scheme val="minor"/>
    </font>
    <font>
      <sz val="10"/>
      <color theme="4"/>
      <name val="Arial"/>
      <family val="2"/>
      <scheme val="minor"/>
    </font>
    <font>
      <sz val="10"/>
      <color theme="4" tint="-0.499984740745262"/>
      <name val="Arial"/>
      <family val="2"/>
      <scheme val="minor"/>
    </font>
    <font>
      <sz val="10"/>
      <color theme="4" tint="-0.499984740745262"/>
      <name val="Georgia"/>
      <family val="1"/>
      <scheme val="major"/>
    </font>
    <font>
      <sz val="10"/>
      <color theme="4" tint="-0.499984740745262"/>
      <name val="Arial"/>
      <family val="1"/>
      <scheme val="minor"/>
    </font>
    <font>
      <sz val="9"/>
      <color theme="4" tint="-0.499984740745262"/>
      <name val="Arial"/>
      <family val="2"/>
      <scheme val="minor"/>
    </font>
    <font>
      <b/>
      <sz val="9"/>
      <color theme="4" tint="-0.499984740745262"/>
      <name val="Arial"/>
      <family val="2"/>
      <scheme val="minor"/>
    </font>
    <font>
      <sz val="10"/>
      <color theme="1" tint="0.34998626667073579"/>
      <name val="Arial"/>
      <family val="2"/>
      <scheme val="minor"/>
    </font>
    <font>
      <b/>
      <sz val="10"/>
      <color theme="1" tint="0.34998626667073579"/>
      <name val="Arial"/>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top style="medium">
        <color theme="4" tint="-0.24994659260841701"/>
      </top>
      <bottom/>
      <diagonal/>
    </border>
    <border>
      <left/>
      <right/>
      <top style="dotted">
        <color theme="4" tint="0.59996337778862885"/>
      </top>
      <bottom/>
      <diagonal/>
    </border>
  </borders>
  <cellStyleXfs count="6">
    <xf numFmtId="0" fontId="0" fillId="0" borderId="0">
      <alignment vertical="center"/>
    </xf>
    <xf numFmtId="0" fontId="2"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Protection="0">
      <alignment horizontal="left" vertical="center" indent="1"/>
    </xf>
    <xf numFmtId="0" fontId="3" fillId="0" borderId="0" applyNumberFormat="0" applyFill="0" applyBorder="0" applyAlignment="0" applyProtection="0"/>
    <xf numFmtId="0" fontId="4" fillId="0" borderId="0" applyNumberFormat="0" applyFill="0" applyBorder="0" applyAlignment="0" applyProtection="0"/>
  </cellStyleXfs>
  <cellXfs count="31">
    <xf numFmtId="0" fontId="0" fillId="0" borderId="0" xfId="0">
      <alignment vertical="center"/>
    </xf>
    <xf numFmtId="0" fontId="1" fillId="0" borderId="0" xfId="2" applyAlignment="1">
      <alignment vertical="center"/>
    </xf>
    <xf numFmtId="0" fontId="0" fillId="0" borderId="0" xfId="0" applyAlignment="1">
      <alignment horizontal="left" vertical="center" indent="1"/>
    </xf>
    <xf numFmtId="0" fontId="3" fillId="0" borderId="0" xfId="4" applyAlignment="1">
      <alignment horizontal="right" vertical="center"/>
    </xf>
    <xf numFmtId="0" fontId="2" fillId="0" borderId="0" xfId="1" applyAlignment="1">
      <alignment horizontal="left" vertical="center" indent="1"/>
    </xf>
    <xf numFmtId="0" fontId="11" fillId="0" borderId="0" xfId="3" applyFont="1">
      <alignment horizontal="left" vertical="center" indent="1"/>
    </xf>
    <xf numFmtId="0" fontId="7" fillId="0" borderId="0" xfId="0" applyFont="1">
      <alignment vertical="center"/>
    </xf>
    <xf numFmtId="0" fontId="11" fillId="0" borderId="0" xfId="3" applyFont="1" applyAlignment="1">
      <alignment horizontal="left" vertical="center"/>
    </xf>
    <xf numFmtId="0" fontId="11" fillId="0" borderId="0" xfId="3" applyFont="1" applyAlignment="1">
      <alignment horizontal="right" vertical="center" indent="1"/>
    </xf>
    <xf numFmtId="0" fontId="9" fillId="0" borderId="0" xfId="0" applyFont="1" applyBorder="1" applyAlignment="1">
      <alignment horizontal="left" vertical="center" wrapText="1" indent="1"/>
    </xf>
    <xf numFmtId="0" fontId="7" fillId="0" borderId="0" xfId="0" applyFont="1" applyBorder="1" applyAlignment="1">
      <alignment horizontal="left" vertical="center" wrapText="1" indent="1"/>
    </xf>
    <xf numFmtId="0" fontId="6" fillId="0" borderId="0" xfId="0" applyFont="1" applyBorder="1" applyAlignment="1">
      <alignment horizontal="left" vertical="center" wrapText="1" indent="1"/>
    </xf>
    <xf numFmtId="0" fontId="12" fillId="0" borderId="0" xfId="0" applyFont="1" applyFill="1" applyBorder="1" applyAlignment="1">
      <alignment horizontal="left" vertical="center" indent="1"/>
    </xf>
    <xf numFmtId="0" fontId="12" fillId="0" borderId="0" xfId="0" applyFont="1" applyFill="1" applyBorder="1">
      <alignment vertical="center"/>
    </xf>
    <xf numFmtId="0" fontId="12" fillId="2" borderId="0" xfId="0" applyFont="1" applyFill="1" applyBorder="1" applyAlignment="1">
      <alignment horizontal="left" vertical="center" indent="1"/>
    </xf>
    <xf numFmtId="0" fontId="12" fillId="2" borderId="0" xfId="0" applyFont="1" applyFill="1" applyBorder="1">
      <alignment vertical="center"/>
    </xf>
    <xf numFmtId="0" fontId="13" fillId="2" borderId="0" xfId="0" applyFont="1" applyFill="1" applyBorder="1" applyAlignment="1">
      <alignment horizontal="left" vertical="center" indent="1"/>
    </xf>
    <xf numFmtId="0" fontId="13" fillId="2" borderId="0" xfId="0" applyFont="1" applyFill="1" applyBorder="1">
      <alignment vertical="center"/>
    </xf>
    <xf numFmtId="0" fontId="7" fillId="0" borderId="4" xfId="0" applyFont="1" applyFill="1" applyBorder="1">
      <alignment vertical="center"/>
    </xf>
    <xf numFmtId="0" fontId="7" fillId="0" borderId="4" xfId="0" applyFont="1" applyFill="1" applyBorder="1" applyAlignment="1">
      <alignment horizontal="right" vertical="center"/>
    </xf>
    <xf numFmtId="0" fontId="12" fillId="0" borderId="5" xfId="0" applyFont="1" applyFill="1" applyBorder="1" applyAlignment="1">
      <alignment horizontal="left" vertical="center" indent="1"/>
    </xf>
    <xf numFmtId="0" fontId="12" fillId="0" borderId="5" xfId="0" applyFont="1" applyFill="1" applyBorder="1">
      <alignment vertical="center"/>
    </xf>
    <xf numFmtId="0" fontId="11" fillId="0" borderId="0" xfId="3" applyFont="1" applyFill="1" applyBorder="1" applyAlignment="1">
      <alignment horizontal="left" vertical="center" indent="1"/>
    </xf>
    <xf numFmtId="164" fontId="0" fillId="0" borderId="0" xfId="0" applyNumberFormat="1" applyAlignment="1">
      <alignment horizontal="right" vertical="center" indent="1"/>
    </xf>
    <xf numFmtId="164" fontId="13" fillId="2" borderId="0" xfId="0" applyNumberFormat="1" applyFont="1" applyFill="1" applyBorder="1" applyAlignment="1">
      <alignment horizontal="right" vertical="center" indent="1"/>
    </xf>
    <xf numFmtId="0" fontId="9" fillId="0" borderId="1"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0" fillId="0" borderId="0" xfId="0" applyAlignment="1">
      <alignment horizontal="center" vertical="center"/>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cellXfs>
  <cellStyles count="6">
    <cellStyle name="Heading 1" xfId="2" builtinId="16" customBuiltin="1"/>
    <cellStyle name="Heading 2" xfId="3" builtinId="17" customBuiltin="1"/>
    <cellStyle name="Heading 3" xfId="5" builtinId="18" customBuiltin="1"/>
    <cellStyle name="Heading 4" xfId="4" builtinId="19" customBuiltin="1"/>
    <cellStyle name="Normal" xfId="0" builtinId="0" customBuiltin="1"/>
    <cellStyle name="Title" xfId="1" builtinId="15" customBuiltin="1"/>
  </cellStyles>
  <dxfs count="75">
    <dxf>
      <border outline="0">
        <top style="medium">
          <color theme="4" tint="-0.24994659260841701"/>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border outline="0">
        <top style="medium">
          <color theme="4" tint="-0.24994659260841701"/>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numFmt numFmtId="165" formatCode="&quot;$&quot;#,##0.00"/>
      <alignment horizontal="right" vertical="center" textRotation="0" wrapText="0" indent="1" justifyLastLine="0" shrinkToFit="0" readingOrder="0"/>
    </dxf>
    <dxf>
      <numFmt numFmtId="164"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5" formatCode="&quot;$&quot;#,##0.00"/>
      <alignment horizontal="right" vertical="center" textRotation="0" wrapText="0" indent="1" justifyLastLine="0" shrinkToFit="0" readingOrder="0"/>
    </dxf>
    <dxf>
      <numFmt numFmtId="164"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5" formatCode="&quot;$&quot;#,##0.00"/>
      <alignment horizontal="right" vertical="center" textRotation="0" wrapText="0" indent="1" justifyLastLine="0" shrinkToFit="0" readingOrder="0"/>
    </dxf>
    <dxf>
      <numFmt numFmtId="164"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5" formatCode="&quot;$&quot;#,##0.00"/>
      <alignment horizontal="right" vertical="center" textRotation="0" wrapText="0" indent="1" justifyLastLine="0" shrinkToFit="0" readingOrder="0"/>
    </dxf>
    <dxf>
      <numFmt numFmtId="164"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5" formatCode="&quot;$&quot;#,##0.00"/>
      <alignment horizontal="right" vertical="center" textRotation="0" wrapText="0" indent="1" justifyLastLine="0" shrinkToFit="0" readingOrder="0"/>
    </dxf>
    <dxf>
      <numFmt numFmtId="164"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sz val="9"/>
        <color theme="4" tint="-0.499984740745262"/>
        <name val="Arial"/>
        <scheme val="minor"/>
      </font>
    </dxf>
    <dxf>
      <numFmt numFmtId="165" formatCode="&quot;$&quot;#,##0.00"/>
      <alignment horizontal="right" vertical="center" textRotation="0" wrapText="0" indent="1" justifyLastLine="0" shrinkToFit="0" readingOrder="0"/>
    </dxf>
    <dxf>
      <numFmt numFmtId="164"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5" formatCode="&quot;$&quot;#,##0.00"/>
      <alignment horizontal="right" vertical="center" textRotation="0" wrapText="0" indent="1" justifyLastLine="0" shrinkToFit="0" readingOrder="0"/>
    </dxf>
    <dxf>
      <numFmt numFmtId="164"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5" formatCode="&quot;$&quot;#,##0.00"/>
      <alignment horizontal="right" vertical="center" textRotation="0" wrapText="0" indent="1" justifyLastLine="0" shrinkToFit="0" readingOrder="0"/>
    </dxf>
    <dxf>
      <numFmt numFmtId="164"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5" formatCode="&quot;$&quot;#,##0.00"/>
      <alignment horizontal="right" vertical="center" textRotation="0" wrapText="0" indent="1" justifyLastLine="0" shrinkToFit="0" readingOrder="0"/>
    </dxf>
    <dxf>
      <numFmt numFmtId="164"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5" formatCode="&quot;$&quot;#,##0.00"/>
      <alignment horizontal="right" vertical="center" textRotation="0" wrapText="0" indent="1" justifyLastLine="0" shrinkToFit="0" readingOrder="0"/>
    </dxf>
    <dxf>
      <numFmt numFmtId="164"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5" formatCode="&quot;$&quot;#,##0.00"/>
      <alignment horizontal="right" vertical="center" textRotation="0" wrapText="0" indent="1" justifyLastLine="0" shrinkToFit="0" readingOrder="0"/>
    </dxf>
    <dxf>
      <numFmt numFmtId="164"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5" formatCode="&quot;$&quot;#,##0.00"/>
      <alignment horizontal="right" vertical="center" textRotation="0" wrapText="0" indent="1" justifyLastLine="0" shrinkToFit="0" readingOrder="0"/>
    </dxf>
    <dxf>
      <numFmt numFmtId="164"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5" formatCode="&quot;$&quot;#,##0.00"/>
      <alignment horizontal="right" vertical="center" textRotation="0" wrapText="0" indent="1" justifyLastLine="0" shrinkToFit="0" readingOrder="0"/>
    </dxf>
    <dxf>
      <numFmt numFmtId="164"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border>
        <left style="dotted">
          <color theme="4" tint="0.59996337778862885"/>
        </left>
      </border>
    </dxf>
    <dxf>
      <fill>
        <patternFill>
          <bgColor theme="0" tint="-4.9989318521683403E-2"/>
        </patternFill>
      </fill>
    </dxf>
    <dxf>
      <border diagonalUp="0" diagonalDown="0">
        <left style="dotted">
          <color theme="4" tint="0.59996337778862885"/>
        </left>
        <right/>
        <top/>
        <bottom/>
        <vertical/>
        <horizontal/>
      </border>
    </dxf>
    <dxf>
      <font>
        <b/>
        <i val="0"/>
        <color theme="1" tint="0.34998626667073579"/>
      </font>
      <border diagonalUp="0" diagonalDown="0">
        <left/>
        <right/>
        <top style="dotted">
          <color theme="4" tint="0.59996337778862885"/>
        </top>
        <bottom style="dotted">
          <color theme="4" tint="0.59996337778862885"/>
        </bottom>
        <vertical/>
        <horizontal/>
      </border>
    </dxf>
    <dxf>
      <font>
        <b val="0"/>
        <i val="0"/>
        <color theme="4" tint="-0.499984740745262"/>
      </font>
      <fill>
        <patternFill patternType="none">
          <fgColor indexed="64"/>
          <bgColor auto="1"/>
        </patternFill>
      </fill>
      <border diagonalUp="0" diagonalDown="0">
        <left/>
        <right/>
        <top style="medium">
          <color theme="4" tint="-0.24994659260841701"/>
        </top>
        <bottom style="dotted">
          <color theme="4" tint="0.59996337778862885"/>
        </bottom>
        <vertical/>
        <horizontal/>
      </border>
    </dxf>
    <dxf>
      <font>
        <b val="0"/>
        <i val="0"/>
        <color theme="1" tint="0.34998626667073579"/>
      </font>
      <fill>
        <patternFill patternType="none">
          <bgColor auto="1"/>
        </patternFill>
      </fill>
      <border diagonalUp="0" diagonalDown="0">
        <left/>
        <right/>
        <top/>
        <bottom/>
        <vertical/>
        <horizontal/>
      </border>
    </dxf>
  </dxfs>
  <tableStyles count="1" defaultTableStyle="Startup Expenses" defaultPivotStyle="PivotStyleLight16">
    <tableStyle name="Startup Expenses" pivot="0" count="6" xr9:uid="{00000000-0011-0000-FFFF-FFFF00000000}">
      <tableStyleElement type="wholeTable" dxfId="74"/>
      <tableStyleElement type="headerRow" dxfId="73"/>
      <tableStyleElement type="totalRow" dxfId="72"/>
      <tableStyleElement type="lastColumn" dxfId="71"/>
      <tableStyleElement type="secondRowStripe" dxfId="70"/>
      <tableStyleElement type="lastTotalCell" dxfId="6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rugi vlagatelji" displayName="Drugi_vlagatelji" ref="B64:D69" totalsRowCount="1" headerRowDxfId="68">
  <tableColumns count="3">
    <tableColumn id="1" xr3:uid="{00000000-0010-0000-0000-000001000000}" name="NALOŽBE LASTNIKOV  (IME IN % LASTNIŠTVA)" totalsRowLabel="Vsota" dataDxfId="67" totalsRowDxfId="66"/>
    <tableColumn id="3" xr3:uid="{00000000-0010-0000-0000-000003000000}" name=" "/>
    <tableColumn id="2" xr3:uid="{00000000-0010-0000-0000-000002000000}" name="ZNESEK" totalsRowFunction="sum" dataDxfId="65" totalsRowDxfId="64"/>
  </tableColumns>
  <tableStyleInfo name="Startup Expenses" showFirstColumn="0" showLastColumn="1" showRowStripes="1" showColumnStripes="0"/>
  <extLst>
    <ext xmlns:x14="http://schemas.microsoft.com/office/spreadsheetml/2009/9/main" uri="{504A1905-F514-4f6f-8877-14C23A59335A}">
      <x14:table altTextSummary="Vnesite imena drugih vlagateljev in njihov odstotek lastništva v to tabelo."/>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9000000}" name="Bančna posojila" displayName="Bančna_posojila" ref="B71:D76" totalsRowCount="1" headerRowDxfId="23">
  <tableColumns count="3">
    <tableColumn id="1" xr3:uid="{00000000-0010-0000-0900-000001000000}" name="BANČNA POSOJILA" totalsRowLabel="Vsota" dataDxfId="22" totalsRowDxfId="21"/>
    <tableColumn id="3" xr3:uid="{00000000-0010-0000-0900-000003000000}" name=" "/>
    <tableColumn id="2" xr3:uid="{00000000-0010-0000-0900-000002000000}" name="ZNESEK" totalsRowFunction="sum" dataDxfId="20" totalsRowDxfId="19"/>
  </tableColumns>
  <tableStyleInfo name="Startup Expenses" showFirstColumn="0" showLastColumn="1" showRowStripes="1" showColumnStripes="0"/>
  <extLst>
    <ext xmlns:x14="http://schemas.microsoft.com/office/spreadsheetml/2009/9/main" uri="{504A1905-F514-4f6f-8877-14C23A59335A}">
      <x14:table altTextSummary="Vnesite bančna posojila in zneske v to tabelo."/>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A000000}" name="Druga posojila" displayName="Druga_posojila" ref="B78:D81" totalsRowCount="1" headerRowDxfId="18">
  <tableColumns count="3">
    <tableColumn id="1" xr3:uid="{00000000-0010-0000-0A00-000001000000}" name="DRUGA POSOJILA" totalsRowLabel="Vsota" dataDxfId="17" totalsRowDxfId="16"/>
    <tableColumn id="3" xr3:uid="{00000000-0010-0000-0A00-000003000000}" name=" "/>
    <tableColumn id="2" xr3:uid="{00000000-0010-0000-0A00-000002000000}" name="ZNESEK" totalsRowFunction="sum" dataDxfId="15" totalsRowDxfId="14"/>
  </tableColumns>
  <tableStyleInfo name="Startup Expenses" showFirstColumn="0" showLastColumn="1" showRowStripes="1" showColumnStripes="0"/>
  <extLst>
    <ext xmlns:x14="http://schemas.microsoft.com/office/spreadsheetml/2009/9/main" uri="{504A1905-F514-4f6f-8877-14C23A59335A}">
      <x14:table altTextSummary="Vnesite druga posojila in zneske v to tabelo."/>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Viri kapitala" displayName="Viri_kapitala" ref="B86:D90" totalsRowCount="1" headerRowDxfId="13">
  <tableColumns count="3">
    <tableColumn id="1" xr3:uid="{00000000-0010-0000-0B00-000001000000}" name="VIR KAPITALA" totalsRowLabel="Vsota" dataDxfId="12" totalsRowDxfId="11"/>
    <tableColumn id="3" xr3:uid="{00000000-0010-0000-0B00-000003000000}" name=" "/>
    <tableColumn id="2" xr3:uid="{00000000-0010-0000-0B00-000002000000}" name="SKUPNI ZNESKI" totalsRowFunction="sum" dataDxfId="10" totalsRowDxfId="9"/>
  </tableColumns>
  <tableStyleInfo name="Startup Expenses" showFirstColumn="0" showLastColumn="1" showRowStripes="1" showColumnStripes="0"/>
  <extLst>
    <ext xmlns:x14="http://schemas.microsoft.com/office/spreadsheetml/2009/9/main" uri="{504A1905-F514-4f6f-8877-14C23A59335A}">
      <x14:table altTextSummary="Elementi virov kapitala in skupni zneski so samodejno posodobljeni v tej tabeli."/>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Stroški zagona" displayName="Stroški_zagona" ref="B92:D102" totalsRowCount="1" headerRowDxfId="8">
  <tableColumns count="3">
    <tableColumn id="1" xr3:uid="{00000000-0010-0000-0C00-000001000000}" name="STROŠKI ZAGONA" totalsRowLabel="Vsota" dataDxfId="7" totalsRowDxfId="6"/>
    <tableColumn id="3" xr3:uid="{00000000-0010-0000-0C00-000003000000}" name=" "/>
    <tableColumn id="2" xr3:uid="{00000000-0010-0000-0C00-000002000000}" name="SKUPNI ZNESKI" totalsRowFunction="sum" dataDxfId="5" totalsRowDxfId="4"/>
  </tableColumns>
  <tableStyleInfo name="Startup Expenses" showFirstColumn="0" showLastColumn="0" showRowStripes="1" showColumnStripes="0"/>
  <extLst>
    <ext xmlns:x14="http://schemas.microsoft.com/office/spreadsheetml/2009/9/main" uri="{504A1905-F514-4f6f-8877-14C23A59335A}">
      <x14:table altTextSummary="Elementi stroškov zagona in skupni zneski so samodejno posodobljeni v tej tabeli."/>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Lastniki" displayName="Lastniki" ref="B112:B115" totalsRowShown="0" headerRowDxfId="3" tableBorderDxfId="2">
  <autoFilter ref="B112:B115" xr:uid="{00000000-0009-0000-0100-00000F000000}">
    <filterColumn colId="0" hiddenButton="1"/>
  </autoFilter>
  <tableColumns count="1">
    <tableColumn id="1" xr3:uid="{00000000-0010-0000-0D00-000001000000}" name="LASTNIKI"/>
  </tableColumns>
  <tableStyleInfo name="Startup Expenses" showFirstColumn="0" showLastColumn="0" showRowStripes="0" showColumnStripes="0"/>
  <extLst>
    <ext xmlns:x14="http://schemas.microsoft.com/office/spreadsheetml/2009/9/main" uri="{504A1905-F514-4f6f-8877-14C23A59335A}">
      <x14:table altTextSummary="Vnesite imena lastnikov v to tabelo."/>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E000000}" name="Poroki" displayName="Poroki" ref="B117:B120" totalsRowShown="0" headerRowDxfId="1" tableBorderDxfId="0">
  <autoFilter ref="B117:B120" xr:uid="{00000000-0009-0000-0100-000012000000}">
    <filterColumn colId="0" hiddenButton="1"/>
  </autoFilter>
  <tableColumns count="1">
    <tableColumn id="1" xr3:uid="{00000000-0010-0000-0E00-000001000000}" name="DRUGI POROKI (KI NISO LASTNIKI)"/>
  </tableColumns>
  <tableStyleInfo name="Startup Expenses" showFirstColumn="0" showLastColumn="0" showRowStripes="0" showColumnStripes="0"/>
  <extLst>
    <ext xmlns:x14="http://schemas.microsoft.com/office/spreadsheetml/2009/9/main" uri="{504A1905-F514-4f6f-8877-14C23A59335A}">
      <x14:table altTextSummary="Vnesite imena porokov, ki niso lastniki, v to tabelo."/>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epremičnina" displayName="Nepremičnina" ref="B5:D10" totalsRowCount="1" headerRowDxfId="63">
  <tableColumns count="3">
    <tableColumn id="1" xr3:uid="{00000000-0010-0000-0100-000001000000}" name="STAVBE/NEPREMIČNINE" totalsRowLabel="Vsota" dataDxfId="62" totalsRowDxfId="61"/>
    <tableColumn id="3" xr3:uid="{00000000-0010-0000-0100-000003000000}" name=" "/>
    <tableColumn id="2" xr3:uid="{00000000-0010-0000-0100-000002000000}" name="ZNESEK" totalsRowFunction="sum" dataDxfId="60" totalsRowDxfId="59"/>
  </tableColumns>
  <tableStyleInfo name="Startup Expenses" showFirstColumn="0" showLastColumn="1" showRowStripes="1" showColumnStripes="0"/>
  <extLst>
    <ext xmlns:x14="http://schemas.microsoft.com/office/spreadsheetml/2009/9/main" uri="{504A1905-F514-4f6f-8877-14C23A59335A}">
      <x14:table altTextSummary="Vnesite elemente nepremičnine in zneskov v to tabelo."/>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Izboljšave" displayName="Izboljšave" ref="B12:D17" totalsRowCount="1" headerRowDxfId="58">
  <tableColumns count="3">
    <tableColumn id="1" xr3:uid="{00000000-0010-0000-0200-000001000000}" name="IZBOLJŠAVE ZAKUPA" totalsRowLabel="Vsota" dataDxfId="57" totalsRowDxfId="56"/>
    <tableColumn id="3" xr3:uid="{00000000-0010-0000-0200-000003000000}" name=" "/>
    <tableColumn id="2" xr3:uid="{00000000-0010-0000-0200-000002000000}" name="ZNESEK" totalsRowFunction="sum" dataDxfId="55" totalsRowDxfId="54"/>
  </tableColumns>
  <tableStyleInfo name="Startup Expenses" showFirstColumn="0" showLastColumn="1" showRowStripes="1" showColumnStripes="0"/>
  <extLst>
    <ext xmlns:x14="http://schemas.microsoft.com/office/spreadsheetml/2009/9/main" uri="{504A1905-F514-4f6f-8877-14C23A59335A}">
      <x14:table altTextSummary="Vnesite izboljšave najema in zneske v to tabelo."/>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Kapital" displayName="Kapital" ref="B19:D25" totalsRowCount="1" headerRowDxfId="53">
  <tableColumns count="3">
    <tableColumn id="1" xr3:uid="{00000000-0010-0000-0300-000001000000}" name="SEZNAM OSNOVNE OPREME" totalsRowLabel="Vsota" dataDxfId="52" totalsRowDxfId="51"/>
    <tableColumn id="3" xr3:uid="{00000000-0010-0000-0300-000003000000}" name=" "/>
    <tableColumn id="2" xr3:uid="{00000000-0010-0000-0300-000002000000}" name="ZNESEK" totalsRowFunction="sum" dataDxfId="50" totalsRowDxfId="49"/>
  </tableColumns>
  <tableStyleInfo name="Startup Expenses" showFirstColumn="0" showLastColumn="1" showRowStripes="1" showColumnStripes="0"/>
  <extLst>
    <ext xmlns:x14="http://schemas.microsoft.com/office/spreadsheetml/2009/9/main" uri="{504A1905-F514-4f6f-8877-14C23A59335A}">
      <x14:table altTextSummary="Vnesite seznam osnovne opreme in zneske v to tabelo."/>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Stroški skrbnika" displayName="Stroški_skrbnika" ref="B27:D34" totalsRowCount="1" headerRowDxfId="48">
  <tableColumns count="3">
    <tableColumn id="1" xr3:uid="{00000000-0010-0000-0400-000001000000}" name="STROŠKI NASTANITVE IN ADMINISTRACIJE" totalsRowLabel="Vsota" dataDxfId="47" totalsRowDxfId="46"/>
    <tableColumn id="3" xr3:uid="{00000000-0010-0000-0400-000003000000}" name=" "/>
    <tableColumn id="2" xr3:uid="{00000000-0010-0000-0400-000002000000}" name="ZNESEK" totalsRowFunction="sum" dataDxfId="45" totalsRowDxfId="44"/>
  </tableColumns>
  <tableStyleInfo name="Startup Expenses" showFirstColumn="0" showLastColumn="1" showRowStripes="1" showColumnStripes="0"/>
  <extLst>
    <ext xmlns:x14="http://schemas.microsoft.com/office/spreadsheetml/2009/9/main" uri="{504A1905-F514-4f6f-8877-14C23A59335A}">
      <x14:table altTextSummary="Vnesite lokacijo in stroške skrbnika ter zneske v to tabelo."/>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Osnovna oprema" displayName="Osnovna_oprema" ref="B36:D42" totalsRowCount="1" headerRowDxfId="43">
  <tableColumns count="3">
    <tableColumn id="1" xr3:uid="{00000000-0010-0000-0500-000001000000}" name="INVENTAR OTVORITVE" totalsRowLabel="Vsota" dataDxfId="42" totalsRowDxfId="41"/>
    <tableColumn id="3" xr3:uid="{00000000-0010-0000-0500-000003000000}" name=" "/>
    <tableColumn id="2" xr3:uid="{00000000-0010-0000-0500-000002000000}" name="ZNESEK" totalsRowFunction="sum" dataDxfId="40" totalsRowDxfId="39"/>
  </tableColumns>
  <tableStyleInfo name="Startup Expenses" showFirstColumn="0" showLastColumn="1" showRowStripes="1" showColumnStripes="0"/>
  <extLst>
    <ext xmlns:x14="http://schemas.microsoft.com/office/spreadsheetml/2009/9/main" uri="{504A1905-F514-4f6f-8877-14C23A59335A}">
      <x14:table altTextSummary="Vnesite elemente osnovne opreme in zneske v to tabelo."/>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Stroški promocije" displayName="Stroški_promocije" ref="B44:D50" totalsRowCount="1" headerRowDxfId="38">
  <tableColumns count="3">
    <tableColumn id="1" xr3:uid="{00000000-0010-0000-0600-000001000000}" name="STROŠKI OGLAŠEVANJA IN PROMOCIJE" totalsRowLabel="Vsota" dataDxfId="37" totalsRowDxfId="36"/>
    <tableColumn id="3" xr3:uid="{00000000-0010-0000-0600-000003000000}" name=" "/>
    <tableColumn id="2" xr3:uid="{00000000-0010-0000-0600-000002000000}" name="ZNESEK" totalsRowFunction="sum" dataDxfId="35" totalsRowDxfId="34"/>
  </tableColumns>
  <tableStyleInfo name="Startup Expenses" showFirstColumn="0" showLastColumn="1" showRowStripes="1" showColumnStripes="0"/>
  <extLst>
    <ext xmlns:x14="http://schemas.microsoft.com/office/spreadsheetml/2009/9/main" uri="{504A1905-F514-4f6f-8877-14C23A59335A}">
      <x14:table altTextSummary="Vnesite elemente oglaševanja in stroškov promocije v to tabelo."/>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Drugi stroški" displayName="Drugi_stroški" ref="B52:D55" totalsRowCount="1" headerRowDxfId="33">
  <tableColumns count="3">
    <tableColumn id="1" xr3:uid="{00000000-0010-0000-0700-000001000000}" name="DRUGI STROŠKI" totalsRowLabel="Vsota" dataDxfId="32" totalsRowDxfId="31"/>
    <tableColumn id="3" xr3:uid="{00000000-0010-0000-0700-000003000000}" name=" "/>
    <tableColumn id="2" xr3:uid="{00000000-0010-0000-0700-000002000000}" name="ZNESEK" totalsRowFunction="sum" dataDxfId="30" totalsRowDxfId="29"/>
  </tableColumns>
  <tableStyleInfo name="Startup Expenses" showFirstColumn="0" showLastColumn="1" showRowStripes="1" showColumnStripes="0"/>
  <extLst>
    <ext xmlns:x14="http://schemas.microsoft.com/office/spreadsheetml/2009/9/main" uri="{504A1905-F514-4f6f-8877-14C23A59335A}">
      <x14:table altTextSummary="Vnesite elemente drugih stroškov in zneske v to tabelo."/>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Zavarovanje" displayName="Zavarovanje" ref="B105:D110" totalsRowCount="1" headerRowDxfId="28">
  <tableColumns count="3">
    <tableColumn id="1" xr3:uid="{00000000-0010-0000-0800-000001000000}" name="ZAVAROVANJE S PREMOŽENJEM ZA POSOJILA" totalsRowLabel="Vsota" dataDxfId="27" totalsRowDxfId="26"/>
    <tableColumn id="3" xr3:uid="{00000000-0010-0000-0800-000003000000}" name="OPIS"/>
    <tableColumn id="2" xr3:uid="{00000000-0010-0000-0800-000002000000}" name="VREDNOST" totalsRowFunction="sum" dataDxfId="25" totalsRowDxfId="24"/>
  </tableColumns>
  <tableStyleInfo name="Startup Expenses" showFirstColumn="0" showLastColumn="0" showRowStripes="1" showColumnStripes="0"/>
  <extLst>
    <ext xmlns:x14="http://schemas.microsoft.com/office/spreadsheetml/2009/9/main" uri="{504A1905-F514-4f6f-8877-14C23A59335A}">
      <x14:table altTextSummary="Vnesite zavarovanje za posojila, opise in vrednost v to tabelo."/>
    </ext>
  </extLst>
</table>
</file>

<file path=xl/theme/theme1.xml><?xml version="1.0" encoding="utf-8"?>
<a:theme xmlns:a="http://schemas.openxmlformats.org/drawingml/2006/main" name="Office Theme">
  <a:themeElements>
    <a:clrScheme name="Startup Expenses">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 Expense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D120"/>
  <sheetViews>
    <sheetView showGridLines="0" tabSelected="1" zoomScaleNormal="100" zoomScaleSheetLayoutView="100" workbookViewId="0"/>
  </sheetViews>
  <sheetFormatPr defaultRowHeight="21" customHeight="1" x14ac:dyDescent="0.2"/>
  <cols>
    <col min="1" max="1" width="2.5703125" customWidth="1"/>
    <col min="2" max="2" width="43.85546875" customWidth="1"/>
    <col min="3" max="3" width="36.5703125" customWidth="1"/>
    <col min="4" max="4" width="22.7109375" customWidth="1"/>
  </cols>
  <sheetData>
    <row r="1" spans="1:4" ht="41.25" customHeight="1" x14ac:dyDescent="0.2">
      <c r="A1" s="4" t="s">
        <v>0</v>
      </c>
      <c r="D1" s="3" t="s">
        <v>79</v>
      </c>
    </row>
    <row r="2" spans="1:4" ht="170.1" customHeight="1" x14ac:dyDescent="0.2">
      <c r="B2" s="25" t="s">
        <v>85</v>
      </c>
      <c r="C2" s="26"/>
      <c r="D2" s="27"/>
    </row>
    <row r="3" spans="1:4" ht="9.9499999999999993" customHeight="1" x14ac:dyDescent="0.2">
      <c r="B3" s="9"/>
      <c r="C3" s="11"/>
      <c r="D3" s="11"/>
    </row>
    <row r="4" spans="1:4" ht="21" customHeight="1" x14ac:dyDescent="0.2">
      <c r="B4" s="1" t="s">
        <v>0</v>
      </c>
    </row>
    <row r="5" spans="1:4" ht="21" customHeight="1" x14ac:dyDescent="0.2">
      <c r="B5" s="5" t="s">
        <v>1</v>
      </c>
      <c r="C5" s="6" t="s">
        <v>77</v>
      </c>
      <c r="D5" s="8" t="s">
        <v>80</v>
      </c>
    </row>
    <row r="6" spans="1:4" ht="21" customHeight="1" x14ac:dyDescent="0.2">
      <c r="B6" s="2" t="s">
        <v>2</v>
      </c>
      <c r="D6" s="23">
        <v>0</v>
      </c>
    </row>
    <row r="7" spans="1:4" ht="21" customHeight="1" x14ac:dyDescent="0.2">
      <c r="B7" s="2" t="s">
        <v>3</v>
      </c>
      <c r="D7" s="23">
        <v>0</v>
      </c>
    </row>
    <row r="8" spans="1:4" ht="21" customHeight="1" x14ac:dyDescent="0.2">
      <c r="B8" s="2" t="s">
        <v>4</v>
      </c>
      <c r="D8" s="23">
        <v>0</v>
      </c>
    </row>
    <row r="9" spans="1:4" ht="21" customHeight="1" x14ac:dyDescent="0.2">
      <c r="B9" s="2" t="s">
        <v>5</v>
      </c>
      <c r="D9" s="23">
        <v>0</v>
      </c>
    </row>
    <row r="10" spans="1:4" ht="21" customHeight="1" x14ac:dyDescent="0.2">
      <c r="B10" s="2" t="s">
        <v>84</v>
      </c>
      <c r="D10" s="23">
        <f>SUBTOTAL(109,Nepremičnina[ZNESEK])</f>
        <v>0</v>
      </c>
    </row>
    <row r="11" spans="1:4" ht="21" customHeight="1" x14ac:dyDescent="0.2">
      <c r="B11" s="28"/>
      <c r="C11" s="28"/>
      <c r="D11" s="28"/>
    </row>
    <row r="12" spans="1:4" ht="21" customHeight="1" x14ac:dyDescent="0.2">
      <c r="B12" s="5" t="s">
        <v>6</v>
      </c>
      <c r="C12" s="6" t="s">
        <v>77</v>
      </c>
      <c r="D12" s="8" t="s">
        <v>80</v>
      </c>
    </row>
    <row r="13" spans="1:4" ht="21" customHeight="1" x14ac:dyDescent="0.2">
      <c r="B13" s="2" t="s">
        <v>7</v>
      </c>
      <c r="D13" s="23">
        <v>0</v>
      </c>
    </row>
    <row r="14" spans="1:4" ht="21" customHeight="1" x14ac:dyDescent="0.2">
      <c r="B14" s="2" t="s">
        <v>8</v>
      </c>
      <c r="D14" s="23">
        <v>0</v>
      </c>
    </row>
    <row r="15" spans="1:4" ht="21" customHeight="1" x14ac:dyDescent="0.2">
      <c r="B15" s="2" t="s">
        <v>9</v>
      </c>
      <c r="D15" s="23">
        <v>0</v>
      </c>
    </row>
    <row r="16" spans="1:4" ht="21" customHeight="1" x14ac:dyDescent="0.2">
      <c r="B16" s="2" t="s">
        <v>10</v>
      </c>
      <c r="D16" s="23">
        <v>0</v>
      </c>
    </row>
    <row r="17" spans="2:4" ht="21" customHeight="1" x14ac:dyDescent="0.2">
      <c r="B17" s="2" t="s">
        <v>84</v>
      </c>
      <c r="D17" s="23">
        <f>SUBTOTAL(109,Izboljšave[ZNESEK])</f>
        <v>0</v>
      </c>
    </row>
    <row r="18" spans="2:4" ht="21" customHeight="1" x14ac:dyDescent="0.2">
      <c r="B18" s="28"/>
      <c r="C18" s="28"/>
      <c r="D18" s="28"/>
    </row>
    <row r="19" spans="2:4" ht="21" customHeight="1" x14ac:dyDescent="0.2">
      <c r="B19" s="5" t="s">
        <v>11</v>
      </c>
      <c r="C19" s="6" t="s">
        <v>77</v>
      </c>
      <c r="D19" s="8" t="s">
        <v>80</v>
      </c>
    </row>
    <row r="20" spans="2:4" ht="21" customHeight="1" x14ac:dyDescent="0.2">
      <c r="B20" s="2" t="s">
        <v>12</v>
      </c>
      <c r="D20" s="23">
        <v>0</v>
      </c>
    </row>
    <row r="21" spans="2:4" ht="21" customHeight="1" x14ac:dyDescent="0.2">
      <c r="B21" s="2" t="s">
        <v>13</v>
      </c>
      <c r="D21" s="23">
        <v>0</v>
      </c>
    </row>
    <row r="22" spans="2:4" ht="21" customHeight="1" x14ac:dyDescent="0.2">
      <c r="B22" s="2" t="s">
        <v>14</v>
      </c>
      <c r="D22" s="23">
        <v>0</v>
      </c>
    </row>
    <row r="23" spans="2:4" ht="21" customHeight="1" x14ac:dyDescent="0.2">
      <c r="B23" s="2" t="s">
        <v>15</v>
      </c>
      <c r="D23" s="23">
        <v>0</v>
      </c>
    </row>
    <row r="24" spans="2:4" ht="21" customHeight="1" x14ac:dyDescent="0.2">
      <c r="B24" s="2" t="s">
        <v>5</v>
      </c>
      <c r="D24" s="23">
        <v>0</v>
      </c>
    </row>
    <row r="25" spans="2:4" ht="21" customHeight="1" x14ac:dyDescent="0.2">
      <c r="B25" s="2" t="s">
        <v>84</v>
      </c>
      <c r="D25" s="23">
        <f>SUBTOTAL(109,Kapital[ZNESEK])</f>
        <v>0</v>
      </c>
    </row>
    <row r="26" spans="2:4" ht="21" customHeight="1" x14ac:dyDescent="0.2">
      <c r="B26" s="28"/>
      <c r="C26" s="28"/>
      <c r="D26" s="28"/>
    </row>
    <row r="27" spans="2:4" ht="21" customHeight="1" x14ac:dyDescent="0.2">
      <c r="B27" s="5" t="s">
        <v>16</v>
      </c>
      <c r="C27" s="6" t="s">
        <v>77</v>
      </c>
      <c r="D27" s="8" t="s">
        <v>80</v>
      </c>
    </row>
    <row r="28" spans="2:4" ht="21" customHeight="1" x14ac:dyDescent="0.2">
      <c r="B28" s="2" t="s">
        <v>17</v>
      </c>
      <c r="D28" s="23">
        <v>0</v>
      </c>
    </row>
    <row r="29" spans="2:4" ht="21" customHeight="1" x14ac:dyDescent="0.2">
      <c r="B29" s="2" t="s">
        <v>18</v>
      </c>
      <c r="D29" s="23">
        <v>0</v>
      </c>
    </row>
    <row r="30" spans="2:4" ht="21" customHeight="1" x14ac:dyDescent="0.2">
      <c r="B30" s="2" t="s">
        <v>19</v>
      </c>
      <c r="D30" s="23">
        <v>0</v>
      </c>
    </row>
    <row r="31" spans="2:4" ht="21" customHeight="1" x14ac:dyDescent="0.2">
      <c r="B31" s="2" t="s">
        <v>20</v>
      </c>
      <c r="D31" s="23">
        <v>0</v>
      </c>
    </row>
    <row r="32" spans="2:4" ht="21" customHeight="1" x14ac:dyDescent="0.2">
      <c r="B32" s="2" t="s">
        <v>21</v>
      </c>
      <c r="D32" s="23">
        <v>0</v>
      </c>
    </row>
    <row r="33" spans="2:4" ht="21" customHeight="1" x14ac:dyDescent="0.2">
      <c r="B33" s="2" t="s">
        <v>5</v>
      </c>
      <c r="D33" s="23">
        <v>0</v>
      </c>
    </row>
    <row r="34" spans="2:4" ht="21" customHeight="1" x14ac:dyDescent="0.2">
      <c r="B34" s="2" t="s">
        <v>84</v>
      </c>
      <c r="D34" s="23">
        <f>SUBTOTAL(109,Stroški_skrbnika[ZNESEK])</f>
        <v>0</v>
      </c>
    </row>
    <row r="35" spans="2:4" ht="21" customHeight="1" x14ac:dyDescent="0.2">
      <c r="B35" s="28"/>
      <c r="C35" s="28"/>
      <c r="D35" s="28"/>
    </row>
    <row r="36" spans="2:4" ht="21" customHeight="1" x14ac:dyDescent="0.2">
      <c r="B36" s="5" t="s">
        <v>22</v>
      </c>
      <c r="C36" s="6" t="s">
        <v>77</v>
      </c>
      <c r="D36" s="8" t="s">
        <v>80</v>
      </c>
    </row>
    <row r="37" spans="2:4" ht="21" customHeight="1" x14ac:dyDescent="0.2">
      <c r="B37" s="2" t="s">
        <v>23</v>
      </c>
      <c r="D37" s="23">
        <v>0</v>
      </c>
    </row>
    <row r="38" spans="2:4" ht="21" customHeight="1" x14ac:dyDescent="0.2">
      <c r="B38" s="2" t="s">
        <v>24</v>
      </c>
      <c r="D38" s="23">
        <v>0</v>
      </c>
    </row>
    <row r="39" spans="2:4" ht="21" customHeight="1" x14ac:dyDescent="0.2">
      <c r="B39" s="2" t="s">
        <v>25</v>
      </c>
      <c r="D39" s="23">
        <v>0</v>
      </c>
    </row>
    <row r="40" spans="2:4" ht="21" customHeight="1" x14ac:dyDescent="0.2">
      <c r="B40" s="2" t="s">
        <v>26</v>
      </c>
      <c r="D40" s="23">
        <v>0</v>
      </c>
    </row>
    <row r="41" spans="2:4" ht="21" customHeight="1" x14ac:dyDescent="0.2">
      <c r="B41" s="2" t="s">
        <v>27</v>
      </c>
      <c r="D41" s="23">
        <v>0</v>
      </c>
    </row>
    <row r="42" spans="2:4" ht="21" customHeight="1" x14ac:dyDescent="0.2">
      <c r="B42" s="2" t="s">
        <v>84</v>
      </c>
      <c r="D42" s="23">
        <f>SUBTOTAL(109,Osnovna_oprema[ZNESEK])</f>
        <v>0</v>
      </c>
    </row>
    <row r="43" spans="2:4" ht="21" customHeight="1" x14ac:dyDescent="0.2">
      <c r="B43" s="28"/>
      <c r="C43" s="28"/>
      <c r="D43" s="28"/>
    </row>
    <row r="44" spans="2:4" ht="21" customHeight="1" x14ac:dyDescent="0.2">
      <c r="B44" s="5" t="s">
        <v>28</v>
      </c>
      <c r="C44" s="6" t="s">
        <v>77</v>
      </c>
      <c r="D44" s="8" t="s">
        <v>80</v>
      </c>
    </row>
    <row r="45" spans="2:4" ht="21" customHeight="1" x14ac:dyDescent="0.2">
      <c r="B45" s="2" t="s">
        <v>29</v>
      </c>
      <c r="D45" s="23">
        <v>0</v>
      </c>
    </row>
    <row r="46" spans="2:4" ht="21" customHeight="1" x14ac:dyDescent="0.2">
      <c r="B46" s="2" t="s">
        <v>30</v>
      </c>
      <c r="D46" s="23">
        <v>0</v>
      </c>
    </row>
    <row r="47" spans="2:4" ht="21" customHeight="1" x14ac:dyDescent="0.2">
      <c r="B47" s="2" t="s">
        <v>31</v>
      </c>
      <c r="D47" s="23">
        <v>0</v>
      </c>
    </row>
    <row r="48" spans="2:4" ht="21" customHeight="1" x14ac:dyDescent="0.2">
      <c r="B48" s="2" t="s">
        <v>32</v>
      </c>
      <c r="D48" s="23">
        <v>0</v>
      </c>
    </row>
    <row r="49" spans="2:4" ht="21" customHeight="1" x14ac:dyDescent="0.2">
      <c r="B49" s="2" t="s">
        <v>33</v>
      </c>
      <c r="D49" s="23">
        <v>0</v>
      </c>
    </row>
    <row r="50" spans="2:4" ht="21" customHeight="1" x14ac:dyDescent="0.2">
      <c r="B50" s="2" t="s">
        <v>84</v>
      </c>
      <c r="D50" s="23">
        <f>SUBTOTAL(109,Stroški_promocije[ZNESEK])</f>
        <v>0</v>
      </c>
    </row>
    <row r="51" spans="2:4" ht="21" customHeight="1" x14ac:dyDescent="0.2">
      <c r="B51" s="28"/>
      <c r="C51" s="28"/>
      <c r="D51" s="28"/>
    </row>
    <row r="52" spans="2:4" ht="21" customHeight="1" x14ac:dyDescent="0.2">
      <c r="B52" s="5" t="s">
        <v>34</v>
      </c>
      <c r="C52" s="6" t="s">
        <v>77</v>
      </c>
      <c r="D52" s="8" t="s">
        <v>80</v>
      </c>
    </row>
    <row r="53" spans="2:4" ht="21" customHeight="1" x14ac:dyDescent="0.2">
      <c r="B53" s="2" t="s">
        <v>35</v>
      </c>
      <c r="D53" s="23">
        <v>0</v>
      </c>
    </row>
    <row r="54" spans="2:4" ht="21" customHeight="1" x14ac:dyDescent="0.2">
      <c r="B54" s="2" t="s">
        <v>36</v>
      </c>
      <c r="D54" s="23">
        <v>0</v>
      </c>
    </row>
    <row r="55" spans="2:4" ht="21" customHeight="1" x14ac:dyDescent="0.2">
      <c r="B55" s="2" t="s">
        <v>84</v>
      </c>
      <c r="D55" s="23">
        <f>SUBTOTAL(109,Drugi_stroški[ZNESEK])</f>
        <v>0</v>
      </c>
    </row>
    <row r="56" spans="2:4" ht="21" customHeight="1" x14ac:dyDescent="0.2">
      <c r="B56" s="28"/>
      <c r="C56" s="28"/>
      <c r="D56" s="28"/>
    </row>
    <row r="57" spans="2:4" ht="21" customHeight="1" x14ac:dyDescent="0.2">
      <c r="B57" s="16" t="s">
        <v>37</v>
      </c>
      <c r="C57" s="17"/>
      <c r="D57" s="24">
        <v>0</v>
      </c>
    </row>
    <row r="58" spans="2:4" ht="21" customHeight="1" x14ac:dyDescent="0.2">
      <c r="B58" s="28"/>
      <c r="C58" s="28"/>
      <c r="D58" s="28"/>
    </row>
    <row r="59" spans="2:4" ht="21" customHeight="1" x14ac:dyDescent="0.2">
      <c r="B59" s="16" t="s">
        <v>38</v>
      </c>
      <c r="C59" s="17"/>
      <c r="D59" s="24">
        <v>0</v>
      </c>
    </row>
    <row r="60" spans="2:4" ht="21" customHeight="1" x14ac:dyDescent="0.2">
      <c r="B60" s="28"/>
      <c r="C60" s="28"/>
      <c r="D60" s="28"/>
    </row>
    <row r="61" spans="2:4" ht="180" customHeight="1" x14ac:dyDescent="0.2">
      <c r="B61" s="25" t="s">
        <v>39</v>
      </c>
      <c r="C61" s="29"/>
      <c r="D61" s="30"/>
    </row>
    <row r="62" spans="2:4" ht="21" customHeight="1" x14ac:dyDescent="0.2">
      <c r="B62" s="9"/>
      <c r="C62" s="10"/>
      <c r="D62" s="10"/>
    </row>
    <row r="63" spans="2:4" ht="21" customHeight="1" x14ac:dyDescent="0.2">
      <c r="B63" s="1" t="s">
        <v>40</v>
      </c>
    </row>
    <row r="64" spans="2:4" ht="21" customHeight="1" x14ac:dyDescent="0.2">
      <c r="B64" s="5" t="s">
        <v>41</v>
      </c>
      <c r="C64" s="6" t="s">
        <v>77</v>
      </c>
      <c r="D64" s="8" t="s">
        <v>80</v>
      </c>
    </row>
    <row r="65" spans="2:4" ht="21" customHeight="1" x14ac:dyDescent="0.2">
      <c r="B65" s="2" t="s">
        <v>42</v>
      </c>
      <c r="D65" s="23">
        <v>0</v>
      </c>
    </row>
    <row r="66" spans="2:4" ht="21" customHeight="1" x14ac:dyDescent="0.2">
      <c r="B66" s="2" t="s">
        <v>43</v>
      </c>
      <c r="D66" s="23">
        <v>0</v>
      </c>
    </row>
    <row r="67" spans="2:4" ht="21" customHeight="1" x14ac:dyDescent="0.2">
      <c r="B67" s="2" t="s">
        <v>43</v>
      </c>
      <c r="D67" s="23">
        <v>0</v>
      </c>
    </row>
    <row r="68" spans="2:4" ht="21" customHeight="1" x14ac:dyDescent="0.2">
      <c r="B68" s="2" t="s">
        <v>43</v>
      </c>
      <c r="D68" s="23">
        <v>0</v>
      </c>
    </row>
    <row r="69" spans="2:4" ht="21" customHeight="1" x14ac:dyDescent="0.2">
      <c r="B69" s="2" t="s">
        <v>84</v>
      </c>
      <c r="D69" s="23">
        <f>SUBTOTAL(109,Drugi_vlagatelji[ZNESEK])</f>
        <v>0</v>
      </c>
    </row>
    <row r="70" spans="2:4" ht="21" customHeight="1" x14ac:dyDescent="0.2">
      <c r="B70" s="28"/>
      <c r="C70" s="28"/>
      <c r="D70" s="28"/>
    </row>
    <row r="71" spans="2:4" ht="21" customHeight="1" x14ac:dyDescent="0.2">
      <c r="B71" s="5" t="s">
        <v>44</v>
      </c>
      <c r="C71" s="6" t="s">
        <v>77</v>
      </c>
      <c r="D71" s="8" t="s">
        <v>80</v>
      </c>
    </row>
    <row r="72" spans="2:4" ht="21" customHeight="1" x14ac:dyDescent="0.2">
      <c r="B72" s="2" t="s">
        <v>45</v>
      </c>
      <c r="D72" s="23">
        <v>0</v>
      </c>
    </row>
    <row r="73" spans="2:4" ht="21" customHeight="1" x14ac:dyDescent="0.2">
      <c r="B73" s="2" t="s">
        <v>46</v>
      </c>
      <c r="D73" s="23">
        <v>0</v>
      </c>
    </row>
    <row r="74" spans="2:4" ht="21" customHeight="1" x14ac:dyDescent="0.2">
      <c r="B74" s="2" t="s">
        <v>47</v>
      </c>
      <c r="D74" s="23">
        <v>0</v>
      </c>
    </row>
    <row r="75" spans="2:4" ht="21" customHeight="1" x14ac:dyDescent="0.2">
      <c r="B75" s="2" t="s">
        <v>48</v>
      </c>
      <c r="D75" s="23">
        <v>0</v>
      </c>
    </row>
    <row r="76" spans="2:4" ht="21" customHeight="1" x14ac:dyDescent="0.2">
      <c r="B76" s="2" t="s">
        <v>84</v>
      </c>
      <c r="D76" s="23">
        <f>SUBTOTAL(109,Bančna_posojila[ZNESEK])</f>
        <v>0</v>
      </c>
    </row>
    <row r="77" spans="2:4" ht="21" customHeight="1" x14ac:dyDescent="0.2">
      <c r="B77" s="28"/>
      <c r="C77" s="28"/>
      <c r="D77" s="28"/>
    </row>
    <row r="78" spans="2:4" ht="21" customHeight="1" x14ac:dyDescent="0.2">
      <c r="B78" s="5" t="s">
        <v>49</v>
      </c>
      <c r="C78" s="6" t="s">
        <v>77</v>
      </c>
      <c r="D78" s="8" t="s">
        <v>80</v>
      </c>
    </row>
    <row r="79" spans="2:4" ht="21" customHeight="1" x14ac:dyDescent="0.2">
      <c r="B79" s="2" t="s">
        <v>50</v>
      </c>
      <c r="D79" s="23">
        <v>0</v>
      </c>
    </row>
    <row r="80" spans="2:4" ht="21" customHeight="1" x14ac:dyDescent="0.2">
      <c r="B80" s="2" t="s">
        <v>51</v>
      </c>
      <c r="D80" s="23">
        <v>0</v>
      </c>
    </row>
    <row r="81" spans="2:4" ht="21" customHeight="1" x14ac:dyDescent="0.2">
      <c r="B81" s="2" t="s">
        <v>84</v>
      </c>
      <c r="D81" s="23">
        <f>SUBTOTAL(109,Druga_posojila[ZNESEK])</f>
        <v>0</v>
      </c>
    </row>
    <row r="82" spans="2:4" ht="21" customHeight="1" x14ac:dyDescent="0.2">
      <c r="B82" s="28"/>
      <c r="C82" s="28"/>
      <c r="D82" s="28"/>
    </row>
    <row r="83" spans="2:4" ht="60" customHeight="1" x14ac:dyDescent="0.2">
      <c r="B83" s="25" t="s">
        <v>52</v>
      </c>
      <c r="C83" s="29"/>
      <c r="D83" s="30"/>
    </row>
    <row r="84" spans="2:4" ht="21" customHeight="1" x14ac:dyDescent="0.2">
      <c r="B84" s="9"/>
      <c r="C84" s="10"/>
      <c r="D84" s="10"/>
    </row>
    <row r="85" spans="2:4" ht="21" customHeight="1" x14ac:dyDescent="0.2">
      <c r="B85" s="1" t="s">
        <v>53</v>
      </c>
    </row>
    <row r="86" spans="2:4" ht="21" customHeight="1" x14ac:dyDescent="0.2">
      <c r="B86" s="5" t="s">
        <v>54</v>
      </c>
      <c r="C86" s="6" t="s">
        <v>77</v>
      </c>
      <c r="D86" s="8" t="s">
        <v>81</v>
      </c>
    </row>
    <row r="87" spans="2:4" ht="21" customHeight="1" x14ac:dyDescent="0.2">
      <c r="B87" s="2" t="s">
        <v>55</v>
      </c>
      <c r="D87" s="23">
        <f>Drugi_vlagatelji[[#Totals],[ZNESEK]]</f>
        <v>0</v>
      </c>
    </row>
    <row r="88" spans="2:4" ht="21" customHeight="1" x14ac:dyDescent="0.2">
      <c r="B88" s="2" t="s">
        <v>56</v>
      </c>
      <c r="D88" s="23">
        <f>Bančna_posojila[[#Totals],[ZNESEK]]</f>
        <v>0</v>
      </c>
    </row>
    <row r="89" spans="2:4" ht="21" customHeight="1" x14ac:dyDescent="0.2">
      <c r="B89" s="2" t="s">
        <v>57</v>
      </c>
      <c r="D89" s="23">
        <f>Druga_posojila[[#Totals],[ZNESEK]]</f>
        <v>0</v>
      </c>
    </row>
    <row r="90" spans="2:4" ht="21" customHeight="1" x14ac:dyDescent="0.2">
      <c r="B90" s="2" t="s">
        <v>84</v>
      </c>
      <c r="D90" s="23">
        <f>SUBTOTAL(109,Viri_kapitala[SKUPNI ZNESKI])</f>
        <v>0</v>
      </c>
    </row>
    <row r="91" spans="2:4" ht="21" customHeight="1" x14ac:dyDescent="0.2">
      <c r="B91" s="28"/>
      <c r="C91" s="28"/>
      <c r="D91" s="28"/>
    </row>
    <row r="92" spans="2:4" ht="21" customHeight="1" x14ac:dyDescent="0.2">
      <c r="B92" s="5" t="s">
        <v>0</v>
      </c>
      <c r="C92" s="6" t="s">
        <v>77</v>
      </c>
      <c r="D92" s="8" t="s">
        <v>81</v>
      </c>
    </row>
    <row r="93" spans="2:4" ht="21" customHeight="1" x14ac:dyDescent="0.2">
      <c r="B93" s="2" t="s">
        <v>58</v>
      </c>
      <c r="D93" s="23">
        <f>Nepremičnina[[#Totals],[ZNESEK]]</f>
        <v>0</v>
      </c>
    </row>
    <row r="94" spans="2:4" ht="21" customHeight="1" x14ac:dyDescent="0.2">
      <c r="B94" s="2" t="s">
        <v>59</v>
      </c>
      <c r="D94" s="23">
        <f>Izboljšave[[#Totals],[ZNESEK]]</f>
        <v>0</v>
      </c>
    </row>
    <row r="95" spans="2:4" ht="21" customHeight="1" x14ac:dyDescent="0.2">
      <c r="B95" s="2" t="s">
        <v>60</v>
      </c>
      <c r="D95" s="23">
        <f>Kapital[[#Totals],[ZNESEK]]</f>
        <v>0</v>
      </c>
    </row>
    <row r="96" spans="2:4" ht="21" customHeight="1" x14ac:dyDescent="0.2">
      <c r="B96" s="2" t="s">
        <v>61</v>
      </c>
      <c r="D96" s="23">
        <f>Stroški_skrbnika[[#Totals],[ZNESEK]]</f>
        <v>0</v>
      </c>
    </row>
    <row r="97" spans="2:4" ht="21" customHeight="1" x14ac:dyDescent="0.2">
      <c r="B97" s="2" t="s">
        <v>62</v>
      </c>
      <c r="D97" s="23">
        <f>Osnovna_oprema[[#Totals],[ZNESEK]]</f>
        <v>0</v>
      </c>
    </row>
    <row r="98" spans="2:4" ht="21" customHeight="1" x14ac:dyDescent="0.2">
      <c r="B98" s="2" t="s">
        <v>63</v>
      </c>
      <c r="D98" s="23">
        <f>Stroški_promocije[[#Totals],[ZNESEK]]</f>
        <v>0</v>
      </c>
    </row>
    <row r="99" spans="2:4" ht="21" customHeight="1" x14ac:dyDescent="0.2">
      <c r="B99" s="2" t="s">
        <v>64</v>
      </c>
      <c r="D99" s="23">
        <f>Drugi_stroški[[#Totals],[ZNESEK]]</f>
        <v>0</v>
      </c>
    </row>
    <row r="100" spans="2:4" ht="21" customHeight="1" x14ac:dyDescent="0.2">
      <c r="B100" s="2" t="s">
        <v>37</v>
      </c>
      <c r="D100" s="23">
        <f>SUM('Stroški zagona'!$C$57)</f>
        <v>0</v>
      </c>
    </row>
    <row r="101" spans="2:4" ht="21" customHeight="1" x14ac:dyDescent="0.2">
      <c r="B101" s="2" t="s">
        <v>65</v>
      </c>
      <c r="D101" s="23">
        <f>SUM('Stroški zagona'!$C$59)</f>
        <v>0</v>
      </c>
    </row>
    <row r="102" spans="2:4" ht="21" customHeight="1" x14ac:dyDescent="0.2">
      <c r="B102" s="2" t="s">
        <v>84</v>
      </c>
      <c r="D102" s="23">
        <f>SUBTOTAL(109,Stroški_zagona[SKUPNI ZNESKI])</f>
        <v>0</v>
      </c>
    </row>
    <row r="103" spans="2:4" ht="21" customHeight="1" x14ac:dyDescent="0.2">
      <c r="B103" s="28"/>
      <c r="C103" s="28"/>
      <c r="D103" s="28"/>
    </row>
    <row r="104" spans="2:4" ht="21" customHeight="1" x14ac:dyDescent="0.2">
      <c r="B104" s="1" t="s">
        <v>66</v>
      </c>
    </row>
    <row r="105" spans="2:4" ht="21" customHeight="1" x14ac:dyDescent="0.2">
      <c r="B105" s="5" t="s">
        <v>67</v>
      </c>
      <c r="C105" s="7" t="s">
        <v>78</v>
      </c>
      <c r="D105" s="8" t="s">
        <v>82</v>
      </c>
    </row>
    <row r="106" spans="2:4" ht="21" customHeight="1" x14ac:dyDescent="0.2">
      <c r="B106" s="2" t="s">
        <v>68</v>
      </c>
      <c r="D106" s="23">
        <v>0</v>
      </c>
    </row>
    <row r="107" spans="2:4" ht="21" customHeight="1" x14ac:dyDescent="0.2">
      <c r="B107" s="2" t="s">
        <v>69</v>
      </c>
      <c r="D107" s="23">
        <v>0</v>
      </c>
    </row>
    <row r="108" spans="2:4" ht="21" customHeight="1" x14ac:dyDescent="0.2">
      <c r="B108" s="2" t="s">
        <v>69</v>
      </c>
      <c r="D108" s="23">
        <v>0</v>
      </c>
    </row>
    <row r="109" spans="2:4" ht="21" customHeight="1" x14ac:dyDescent="0.2">
      <c r="B109" s="2" t="s">
        <v>69</v>
      </c>
      <c r="D109" s="23">
        <v>0</v>
      </c>
    </row>
    <row r="110" spans="2:4" ht="21" customHeight="1" x14ac:dyDescent="0.2">
      <c r="B110" s="2" t="s">
        <v>84</v>
      </c>
      <c r="D110" s="23">
        <f>SUBTOTAL(109,Zavarovanje[VREDNOST])</f>
        <v>0</v>
      </c>
    </row>
    <row r="111" spans="2:4" ht="21" customHeight="1" thickBot="1" x14ac:dyDescent="0.25">
      <c r="B111" s="28"/>
      <c r="C111" s="28"/>
      <c r="D111" s="28"/>
    </row>
    <row r="112" spans="2:4" ht="21" customHeight="1" x14ac:dyDescent="0.2">
      <c r="B112" s="22" t="s">
        <v>70</v>
      </c>
      <c r="C112" s="18" t="s">
        <v>77</v>
      </c>
      <c r="D112" s="19" t="s">
        <v>83</v>
      </c>
    </row>
    <row r="113" spans="2:4" ht="21" customHeight="1" x14ac:dyDescent="0.2">
      <c r="B113" s="20" t="s">
        <v>71</v>
      </c>
      <c r="C113" s="21"/>
      <c r="D113" s="21"/>
    </row>
    <row r="114" spans="2:4" ht="21" customHeight="1" x14ac:dyDescent="0.2">
      <c r="B114" s="14" t="s">
        <v>72</v>
      </c>
      <c r="C114" s="15"/>
      <c r="D114" s="15"/>
    </row>
    <row r="115" spans="2:4" ht="21" customHeight="1" x14ac:dyDescent="0.2">
      <c r="B115" s="12" t="s">
        <v>72</v>
      </c>
      <c r="C115" s="13"/>
      <c r="D115" s="13"/>
    </row>
    <row r="116" spans="2:4" ht="21" customHeight="1" thickBot="1" x14ac:dyDescent="0.25">
      <c r="B116" s="28"/>
      <c r="C116" s="28"/>
      <c r="D116" s="28"/>
    </row>
    <row r="117" spans="2:4" ht="21" customHeight="1" x14ac:dyDescent="0.2">
      <c r="B117" s="22" t="s">
        <v>73</v>
      </c>
      <c r="C117" s="18" t="s">
        <v>77</v>
      </c>
      <c r="D117" s="19" t="s">
        <v>83</v>
      </c>
    </row>
    <row r="118" spans="2:4" ht="21" customHeight="1" x14ac:dyDescent="0.2">
      <c r="B118" s="20" t="s">
        <v>74</v>
      </c>
      <c r="C118" s="21"/>
      <c r="D118" s="21"/>
    </row>
    <row r="119" spans="2:4" ht="21" customHeight="1" x14ac:dyDescent="0.2">
      <c r="B119" s="14" t="s">
        <v>75</v>
      </c>
      <c r="C119" s="15"/>
      <c r="D119" s="15"/>
    </row>
    <row r="120" spans="2:4" ht="21" customHeight="1" x14ac:dyDescent="0.2">
      <c r="B120" s="12" t="s">
        <v>76</v>
      </c>
      <c r="C120" s="13"/>
      <c r="D120" s="13"/>
    </row>
  </sheetData>
  <mergeCells count="19">
    <mergeCell ref="B60:D60"/>
    <mergeCell ref="B61:D61"/>
    <mergeCell ref="B83:D83"/>
    <mergeCell ref="B2:D2"/>
    <mergeCell ref="B51:D51"/>
    <mergeCell ref="B56:D56"/>
    <mergeCell ref="B70:D70"/>
    <mergeCell ref="B116:D116"/>
    <mergeCell ref="B11:D11"/>
    <mergeCell ref="B18:D18"/>
    <mergeCell ref="B26:D26"/>
    <mergeCell ref="B35:D35"/>
    <mergeCell ref="B43:D43"/>
    <mergeCell ref="B77:D77"/>
    <mergeCell ref="B82:D82"/>
    <mergeCell ref="B91:D91"/>
    <mergeCell ref="B103:D103"/>
    <mergeCell ref="B111:D111"/>
    <mergeCell ref="B58:D58"/>
  </mergeCells>
  <dataValidations xWindow="196" yWindow="358" count="42">
    <dataValidation allowBlank="1" showInputMessage="1" showErrorMessage="1" prompt="V tem delovnem listu ustvarite stroške zagona. Vnesite ime podjetja v celico D1, podrobnosti pa v tabele od oznake »Stroški zagona« v celici B4. Namigi so v celicah B2, B61 in B83." sqref="A1" xr:uid="{00000000-0002-0000-0000-000000000000}"/>
    <dataValidation allowBlank="1" showInputMessage="1" showErrorMessage="1" prompt="Naslov tega delovnega lista je v tej celici, namig pa je v celici spodaj." sqref="B1" xr:uid="{00000000-0002-0000-0000-000001000000}"/>
    <dataValidation allowBlank="1" showInputMessage="1" showErrorMessage="1" prompt="V to celico vnesite ime podjetja" sqref="D1" xr:uid="{00000000-0002-0000-0000-000002000000}"/>
    <dataValidation allowBlank="1" showInputMessage="1" showErrorMessage="1" prompt="Podrobnosti nepremičnine vnesite v tabelo »Nepremičnina« spodaj" sqref="B4" xr:uid="{00000000-0002-0000-0000-000003000000}"/>
    <dataValidation allowBlank="1" showInputMessage="1" showErrorMessage="1" prompt="Vnesite ali spremenite element »Stavba« ali »Nepremičnina« v ta stolpec pod tem naslovom." sqref="B5" xr:uid="{00000000-0002-0000-0000-000004000000}"/>
    <dataValidation allowBlank="1" showInputMessage="1" showErrorMessage="1" prompt="Vnesite znesek v ta stolpec pod ta naslov." sqref="D5 D12 D19 D27 D36 D44 D52 D64 D71 D78" xr:uid="{00000000-0002-0000-0000-000005000000}"/>
    <dataValidation allowBlank="1" showInputMessage="1" showErrorMessage="1" prompt="Vnesite podrobnosti v tabelo »Izboljšava« spodaj." sqref="B11:D11" xr:uid="{00000000-0002-0000-0000-000006000000}"/>
    <dataValidation allowBlank="1" showInputMessage="1" showErrorMessage="1" prompt="Vnesite ali spremenite izboljšave najema v tem stolpcu pod tem naslovom." sqref="B12" xr:uid="{00000000-0002-0000-0000-000007000000}"/>
    <dataValidation allowBlank="1" showInputMessage="1" showErrorMessage="1" prompt="Vnesite podrobnosti v tabelo »Kapital« spodaj." sqref="B18:D18" xr:uid="{00000000-0002-0000-0000-000008000000}"/>
    <dataValidation allowBlank="1" showInputMessage="1" showErrorMessage="1" prompt="Vnesite ali spremenite seznam osnovne opreme v tem stolpcu pod tem naslovom." sqref="B19" xr:uid="{00000000-0002-0000-0000-000009000000}"/>
    <dataValidation allowBlank="1" showInputMessage="1" showErrorMessage="1" prompt="Vnesite podrobnosti v tabelo »Stroški skrbnika« spodaj." sqref="B26:D26" xr:uid="{00000000-0002-0000-0000-00000A000000}"/>
    <dataValidation allowBlank="1" showInputMessage="1" showErrorMessage="1" prompt="Vnesite ali spremenite lokacijo in stroške skrbnika v tem stolpcu pod tem naslovom." sqref="B27" xr:uid="{00000000-0002-0000-0000-00000B000000}"/>
    <dataValidation allowBlank="1" showInputMessage="1" showErrorMessage="1" prompt="Vnesite podrobnosti v tabelo »Uvodna inventura« spodaj" sqref="B35:D35" xr:uid="{00000000-0002-0000-0000-00000C000000}"/>
    <dataValidation allowBlank="1" showInputMessage="1" showErrorMessage="1" prompt="Vnesite ali spremenite elemente stroškov oglaševanja in promocije v ta stolpec pod tem naslovom." sqref="B44" xr:uid="{00000000-0002-0000-0000-00000D000000}"/>
    <dataValidation allowBlank="1" showInputMessage="1" showErrorMessage="1" prompt="Vnesite ali spremenite elemente uvodne inventure v tem stolpcu pod tem naslovom." sqref="B36" xr:uid="{00000000-0002-0000-0000-00000E000000}"/>
    <dataValidation allowBlank="1" showInputMessage="1" showErrorMessage="1" prompt="Vnesite podrobnosti v tabelo »Stroški oglaševanja in promocije« spodaj." sqref="B43:D43" xr:uid="{00000000-0002-0000-0000-00000F000000}"/>
    <dataValidation allowBlank="1" showInputMessage="1" showErrorMessage="1" prompt="Vnesite podrobnosti v tabelo »Drugi stroški« spodaj." sqref="B51:D51" xr:uid="{00000000-0002-0000-0000-000010000000}"/>
    <dataValidation allowBlank="1" showInputMessage="1" showErrorMessage="1" prompt="Vnesite ali spremenite elemente drugih stroškov v tem stolpcu pod tem naslovom." sqref="B52" xr:uid="{00000000-0002-0000-0000-000011000000}"/>
    <dataValidation allowBlank="1" showInputMessage="1" showErrorMessage="1" prompt="Vnesite rezervo za nepredvidene dogodke v celico D57." sqref="B57" xr:uid="{00000000-0002-0000-0000-000012000000}"/>
    <dataValidation allowBlank="1" showInputMessage="1" showErrorMessage="1" prompt="Vnesite obratni kapital v celico spodaj." sqref="D57" xr:uid="{00000000-0002-0000-0000-000013000000}"/>
    <dataValidation allowBlank="1" showInputMessage="1" showErrorMessage="1" prompt="Vnesite obratni kapital v celico D59." sqref="B59" xr:uid="{00000000-0002-0000-0000-000014000000}"/>
    <dataValidation allowBlank="1" showInputMessage="1" showErrorMessage="1" prompt="Namig je v celici spodaj. Vnesite podrobnosti v tabele od razdelka »Viri kapitala« v celici B63." sqref="D59" xr:uid="{00000000-0002-0000-0000-000015000000}"/>
    <dataValidation allowBlank="1" showInputMessage="1" showErrorMessage="1" prompt="Vnesite ime naložbe in lastniški odstotek lastnika v ta stolpec pod tem naslovom." sqref="B64" xr:uid="{00000000-0002-0000-0000-000016000000}"/>
    <dataValidation allowBlank="1" showInputMessage="1" showErrorMessage="1" prompt="Vnesite podrobnosti v tabelo »Bančna posojila« spodaj." sqref="B70:D70" xr:uid="{00000000-0002-0000-0000-000017000000}"/>
    <dataValidation allowBlank="1" showInputMessage="1" showErrorMessage="1" prompt="Vnesite bančna posojila v ta stolpec pod ta naslov." sqref="B71" xr:uid="{00000000-0002-0000-0000-000018000000}"/>
    <dataValidation allowBlank="1" showInputMessage="1" showErrorMessage="1" prompt="Vnesite podrobnosti v tabelo »Druga posojila« spodaj." sqref="B77:D77" xr:uid="{00000000-0002-0000-0000-000019000000}"/>
    <dataValidation allowBlank="1" showInputMessage="1" showErrorMessage="1" prompt="Vnesite »Druga posojila« v ta stolpec pod tem naslovom." sqref="B78" xr:uid="{00000000-0002-0000-0000-00001A000000}"/>
    <dataValidation allowBlank="1" showInputMessage="1" showErrorMessage="1" prompt="Namig je v celici spodaj. Oznaka »Skrajšano poročilo« je v celici B85." sqref="B82:D82" xr:uid="{00000000-0002-0000-0000-00001B000000}"/>
    <dataValidation allowBlank="1" showInputMessage="1" showErrorMessage="1" prompt="Tabela »Vir kapitala«, ki se začenja v celici B86, in tabela »Stroški zagona«, ki se začne v celici B92, sta samodejno posodobljeni." sqref="B85" xr:uid="{00000000-0002-0000-0000-00001C000000}"/>
    <dataValidation allowBlank="1" showInputMessage="1" showErrorMessage="1" prompt="Elementi vira kapitala so v tem stolpcu pod tem naslovom." sqref="B86" xr:uid="{00000000-0002-0000-0000-00001D000000}"/>
    <dataValidation allowBlank="1" showInputMessage="1" showErrorMessage="1" prompt="Skupni zneski so samodejno posodobljeni v tem stolpcu pod tem naslovom." sqref="D92 D86" xr:uid="{00000000-0002-0000-0000-00001E000000}"/>
    <dataValidation allowBlank="1" showInputMessage="1" showErrorMessage="1" prompt="Elementi stroškov zagona so v tem stolpcu pod tem naslovom." sqref="B92" xr:uid="{00000000-0002-0000-0000-00001F000000}"/>
    <dataValidation allowBlank="1" showInputMessage="1" showErrorMessage="1" prompt="Oznaka »Zavarovanje za posojilo« je v celici spodaj." sqref="B103:D103" xr:uid="{00000000-0002-0000-0000-000020000000}"/>
    <dataValidation allowBlank="1" showInputMessage="1" showErrorMessage="1" prompt="Vnesite podrobnosti v tabelo »Zavarovanje« spodaj." sqref="B104" xr:uid="{00000000-0002-0000-0000-000021000000}"/>
    <dataValidation allowBlank="1" showInputMessage="1" showErrorMessage="1" prompt="Vnesite opis v ta stolpec pod ta naslov." sqref="C105" xr:uid="{00000000-0002-0000-0000-000022000000}"/>
    <dataValidation allowBlank="1" showInputMessage="1" showErrorMessage="1" prompt="Vnesite zavarovanje posojila v ta stolpec pod ta naslov." sqref="B105" xr:uid="{00000000-0002-0000-0000-000023000000}"/>
    <dataValidation allowBlank="1" showInputMessage="1" showErrorMessage="1" prompt="V ta stolpec pod ta naslov vnesite vrednost." sqref="D105" xr:uid="{00000000-0002-0000-0000-000024000000}"/>
    <dataValidation allowBlank="1" showInputMessage="1" showErrorMessage="1" prompt="Vnesite podrobnosti v tabelo »Lastniki« spodaj." sqref="B111:D111" xr:uid="{00000000-0002-0000-0000-000025000000}"/>
    <dataValidation allowBlank="1" showInputMessage="1" showErrorMessage="1" prompt="Vnesite imena lastnikov v ta stolpec pod ta naslov." sqref="B112" xr:uid="{00000000-0002-0000-0000-000026000000}"/>
    <dataValidation allowBlank="1" showInputMessage="1" showErrorMessage="1" prompt="Vnesite podrobnosti v tabelo »Poroki« spodaj." sqref="B116:D116" xr:uid="{00000000-0002-0000-0000-000027000000}"/>
    <dataValidation allowBlank="1" showInputMessage="1" showErrorMessage="1" prompt="Vnesite imena porokov, ki niso lastniki« v ta stolpec pod ta naslov." sqref="B117" xr:uid="{00000000-0002-0000-0000-000028000000}"/>
    <dataValidation allowBlank="1" showInputMessage="1" showErrorMessage="1" prompt="Oznaka »Viri kapitala« je v tej celici. Vnesite podrobnosti v tabelo spodaj." sqref="B63" xr:uid="{00000000-0002-0000-0000-00002A000000}"/>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D100:D101" emptyCellReference="1"/>
  </ignoredErrors>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Stroški zagona</vt:lpstr>
      <vt:lpstr>'Stroški zagona'!Print_Area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2018-11-02T10:52:36Z</dcterms:created>
  <dcterms:modified xsi:type="dcterms:W3CDTF">2018-11-02T10:52:36Z</dcterms:modified>
</cp:coreProperties>
</file>