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Template\2018_016_WordTech_Accessible_Templates_WAC_B5\04_PreDTP_Done\sl-SI\"/>
    </mc:Choice>
  </mc:AlternateContent>
  <bookViews>
    <workbookView xWindow="0" yWindow="0" windowWidth="28800" windowHeight="11715"/>
  </bookViews>
  <sheets>
    <sheet name="Račun storitve" sheetId="1" r:id="rId1"/>
    <sheet name="Stranke" sheetId="3" r:id="rId2"/>
  </sheets>
  <definedNames>
    <definedName name="DelnaVsotaRačuna">'Račun storitve'!$H$16</definedName>
    <definedName name="ImePodjetja">'Račun storitve'!$B$2</definedName>
    <definedName name="ImeRačuna">'Račun storitve'!$C$5</definedName>
    <definedName name="IskanjeStranke">SeznamStrank[Ime podjetja]</definedName>
    <definedName name="Naslov2">SeznamStrank[[#Headers],[Ime podjetja]]</definedName>
    <definedName name="NaslovStolpca1">ElementiRačuna[[#Headers],[DATUM]]</definedName>
    <definedName name="NaslovStolpcaRegije1..G6.1">'Račun storitve'!$G$5</definedName>
    <definedName name="NaslovVrsticeRegije1..H3">'Račun storitve'!$G$1</definedName>
    <definedName name="NaslovVrsticeRegije2..C8">'Račun storitve'!$B$5</definedName>
    <definedName name="NaslovVrsticeRegije3..E8">'Račun storitve'!$D$5</definedName>
    <definedName name="NaslovVrsticeRegije4..H18">'Račun storitve'!$G$16</definedName>
    <definedName name="_xlnm.Print_Area" localSheetId="0">'Račun storitve'!$A:$I</definedName>
    <definedName name="_xlnm.Print_Area" localSheetId="1">Stranke!$A:$L</definedName>
    <definedName name="Polog">'Račun storitve'!$H$17</definedName>
    <definedName name="_xlnm.Print_Titles" localSheetId="0">'Račun storitve'!$9:$9</definedName>
    <definedName name="_xlnm.Print_Titles" localSheetId="1">Stranke!$2:$2</definedName>
  </definedNames>
  <calcPr calcId="162913"/>
</workbook>
</file>

<file path=xl/calcChain.xml><?xml version="1.0" encoding="utf-8"?>
<calcChain xmlns="http://schemas.openxmlformats.org/spreadsheetml/2006/main">
  <c r="B17" i="1" l="1"/>
  <c r="H11" i="1" l="1"/>
  <c r="H12" i="1"/>
  <c r="H13" i="1"/>
  <c r="H14" i="1"/>
  <c r="H15" i="1"/>
  <c r="H10" i="1"/>
  <c r="E8" i="1" l="1"/>
  <c r="E7" i="1"/>
  <c r="E6" i="1"/>
  <c r="E5" i="1"/>
  <c r="C8" i="1"/>
  <c r="C7" i="1"/>
  <c r="C6" i="1"/>
  <c r="B12" i="1" l="1"/>
  <c r="B11" i="1"/>
  <c r="B10" i="1"/>
  <c r="H3" i="1"/>
  <c r="H2" i="1"/>
  <c r="H16" i="1" l="1"/>
  <c r="H18" i="1" s="1"/>
</calcChain>
</file>

<file path=xl/sharedStrings.xml><?xml version="1.0" encoding="utf-8"?>
<sst xmlns="http://schemas.openxmlformats.org/spreadsheetml/2006/main" count="66" uniqueCount="61">
  <si>
    <t>RAČUN STORITVE</t>
  </si>
  <si>
    <t>Inštitut za grafično oblikovanje</t>
  </si>
  <si>
    <t>Glavna ulica 123</t>
  </si>
  <si>
    <t>1000 Ljubljana</t>
  </si>
  <si>
    <t>Prejemnik računa:</t>
  </si>
  <si>
    <t>Naslov:</t>
  </si>
  <si>
    <t>DATUM</t>
  </si>
  <si>
    <t>Rok plačila skupnega zneska čez toliko dni: &lt;#&gt;. Pridržujemo si pravico, da zapadlim računom dodamo strošek storitve, ki znaša &lt;#&gt; % na mesec.</t>
  </si>
  <si>
    <t>Telefon:</t>
  </si>
  <si>
    <t>Faks:</t>
  </si>
  <si>
    <t>Trey Research</t>
  </si>
  <si>
    <t>OPIS</t>
  </si>
  <si>
    <t>Oblikovanje logotipov</t>
  </si>
  <si>
    <t>Stroški fokusne skupine</t>
  </si>
  <si>
    <t>Stroški najema prostora za fokusno skupino</t>
  </si>
  <si>
    <t>123-555-0123</t>
  </si>
  <si>
    <t>123-555-0124</t>
  </si>
  <si>
    <t>E-pošta:</t>
  </si>
  <si>
    <t>Stik:</t>
  </si>
  <si>
    <t>TARIFA NA URO</t>
  </si>
  <si>
    <t>storitvezastranke@tailspintoys.com</t>
  </si>
  <si>
    <t>www.tailspintoys.com</t>
  </si>
  <si>
    <t>UR</t>
  </si>
  <si>
    <t>PAVŠAL</t>
  </si>
  <si>
    <t>Št. računa:</t>
  </si>
  <si>
    <t>Datum računa:</t>
  </si>
  <si>
    <t>Datum zapadlosti:</t>
  </si>
  <si>
    <t xml:space="preserve">Račun za: </t>
  </si>
  <si>
    <t>Razvoj in raziskava nove blagovne znamke</t>
  </si>
  <si>
    <t>POPUST</t>
  </si>
  <si>
    <t>Delna vsota računa</t>
  </si>
  <si>
    <t>Znesek pologa</t>
  </si>
  <si>
    <t>SKUPAJ</t>
  </si>
  <si>
    <t>Stranke</t>
  </si>
  <si>
    <t>Ime podjetja</t>
  </si>
  <si>
    <t>Contoso, Ltd</t>
  </si>
  <si>
    <t>Ime stika</t>
  </si>
  <si>
    <t>Franc Novak</t>
  </si>
  <si>
    <t>Marija Kolar</t>
  </si>
  <si>
    <t>Naslov</t>
  </si>
  <si>
    <t>Vzorčna ulica 22</t>
  </si>
  <si>
    <t>Cvetlična cesta 123</t>
  </si>
  <si>
    <t>Naslov 2</t>
  </si>
  <si>
    <t>Pisarna 123</t>
  </si>
  <si>
    <t>Mesto</t>
  </si>
  <si>
    <t>Maribor</t>
  </si>
  <si>
    <t>Celje</t>
  </si>
  <si>
    <t>Država</t>
  </si>
  <si>
    <t>Slo</t>
  </si>
  <si>
    <t>Poštna številka</t>
  </si>
  <si>
    <t>Telefon</t>
  </si>
  <si>
    <t>432-555-0178</t>
  </si>
  <si>
    <t>432-555-0189</t>
  </si>
  <si>
    <t>E-pošta</t>
  </si>
  <si>
    <t>franc@treyresearch.net</t>
  </si>
  <si>
    <t>marija@contoso.com</t>
  </si>
  <si>
    <t>Faks</t>
  </si>
  <si>
    <t>432-555-0124</t>
  </si>
  <si>
    <t>432-555-0123</t>
  </si>
  <si>
    <t>Račun storitve</t>
  </si>
  <si>
    <t>Vsota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</si>
</sst>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000"/>
    <numFmt numFmtId="167" formatCode="[&lt;=9999999]###\-####;###\-###\-####"/>
    <numFmt numFmtId="168" formatCode="#,##0.00\ &quot;€&quot;"/>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alignment horizontal="right" vertical="top"/>
    </xf>
    <xf numFmtId="168"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6" fontId="4" fillId="0" borderId="0" applyFill="0" applyBorder="0" applyProtection="0">
      <alignment horizontal="right" vertical="center" indent="1"/>
    </xf>
    <xf numFmtId="167"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53">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0" fontId="0" fillId="0" borderId="0" xfId="0" applyProtection="1">
      <alignment horizontal="left" vertical="center" wrapText="1"/>
    </xf>
    <xf numFmtId="167" fontId="4" fillId="3" borderId="0" xfId="20" applyFill="1">
      <alignment horizontal="left" vertical="center"/>
    </xf>
    <xf numFmtId="0" fontId="0" fillId="3" borderId="0" xfId="0" applyFill="1">
      <alignment horizontal="left" vertical="center" wrapText="1"/>
    </xf>
    <xf numFmtId="0" fontId="0" fillId="3" borderId="0" xfId="0" applyFill="1">
      <alignment horizontal="left" vertical="center" wrapTex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67" fontId="5" fillId="2" borderId="0" xfId="20" applyFont="1" applyFill="1" applyAlignment="1">
      <alignment horizontal="left" vertical="center" indent="1"/>
    </xf>
    <xf numFmtId="0" fontId="6" fillId="3" borderId="0" xfId="22" applyFont="1" applyFill="1">
      <alignment horizontal="right" vertical="center" wrapText="1" indent="1"/>
    </xf>
    <xf numFmtId="0" fontId="10" fillId="0" borderId="0" xfId="1" applyBorder="1" applyAlignment="1" applyProtection="1">
      <alignment vertical="center" wrapTex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7" fontId="5" fillId="2" borderId="0" xfId="3" applyNumberFormat="1">
      <alignment horizontal="left" vertical="center" wrapText="1" indent="1"/>
    </xf>
    <xf numFmtId="168"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8" fontId="7" fillId="0" borderId="2" xfId="10" applyFont="1" applyFill="1" applyBorder="1">
      <alignment horizontal="right" vertical="center" indent="1"/>
    </xf>
    <xf numFmtId="168" fontId="8" fillId="0" borderId="2" xfId="10" applyFont="1" applyBorder="1">
      <alignment horizontal="right" vertical="center" indent="1"/>
    </xf>
    <xf numFmtId="0" fontId="0" fillId="0" borderId="0" xfId="25" applyFont="1" applyFill="1" applyBorder="1">
      <alignment horizontal="right" vertical="center" indent="1"/>
    </xf>
    <xf numFmtId="168" fontId="0" fillId="0" borderId="0" xfId="9" applyFont="1" applyFill="1" applyBorder="1" applyAlignment="1">
      <alignment horizontal="right" vertical="center"/>
    </xf>
    <xf numFmtId="168" fontId="0" fillId="0" borderId="0" xfId="9" applyFont="1" applyFill="1" applyBorder="1" applyAlignment="1">
      <alignment horizontal="right" vertical="center" indent="1"/>
    </xf>
    <xf numFmtId="0" fontId="3" fillId="0" borderId="0" xfId="26">
      <alignment horizontal="center" vertical="center" wrapText="1"/>
    </xf>
    <xf numFmtId="167" fontId="4" fillId="0" borderId="0" xfId="20" applyFill="1" applyBorder="1" applyAlignment="1" applyProtection="1">
      <alignment horizontal="left" vertical="center"/>
    </xf>
    <xf numFmtId="166" fontId="4" fillId="0" borderId="0" xfId="19" applyFill="1" applyBorder="1" applyAlignment="1" applyProtection="1">
      <alignment horizontal="right" vertical="center" indent="1"/>
    </xf>
    <xf numFmtId="0" fontId="0" fillId="0" borderId="0" xfId="0" applyFill="1" applyBorder="1" applyAlignment="1" applyProtection="1">
      <alignment horizontal="left" vertical="center" wrapText="1"/>
    </xf>
    <xf numFmtId="0" fontId="0" fillId="0" borderId="0" xfId="0" applyFill="1" applyBorder="1" applyAlignment="1">
      <alignment horizontal="left" vertical="center" wrapText="1"/>
    </xf>
    <xf numFmtId="0" fontId="0" fillId="0" borderId="0" xfId="13" applyFont="1" applyFill="1" applyBorder="1" applyAlignment="1" applyProtection="1">
      <alignment horizontal="left" vertical="center" indent="1"/>
    </xf>
    <xf numFmtId="0" fontId="0" fillId="0" borderId="0" xfId="0" applyFill="1" applyBorder="1" applyAlignment="1">
      <alignment vertical="center" wrapText="1"/>
    </xf>
    <xf numFmtId="0" fontId="0" fillId="0" borderId="0" xfId="14" applyFont="1" applyFill="1" applyBorder="1" applyAlignment="1">
      <alignment horizontal="right" vertical="center"/>
    </xf>
    <xf numFmtId="168" fontId="7" fillId="0" borderId="2" xfId="18" applyNumberFormat="1" applyFill="1" applyBorder="1">
      <alignment horizontal="right" vertical="center"/>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xf numFmtId="14" fontId="3" fillId="5" borderId="0" xfId="15" applyNumberFormat="1" applyFont="1" applyFill="1" applyProtection="1">
      <alignment horizontal="right" vertical="center" indent="1"/>
    </xf>
    <xf numFmtId="14" fontId="3" fillId="5" borderId="0" xfId="15" applyNumberFormat="1" applyFont="1" applyFill="1">
      <alignment horizontal="right" vertical="center" indent="1"/>
    </xf>
    <xf numFmtId="14" fontId="0" fillId="0" borderId="0" xfId="13" applyNumberFormat="1" applyFont="1" applyFill="1" applyBorder="1" applyAlignment="1">
      <alignment horizontal="left" vertical="center" indent="1"/>
    </xf>
  </cellXfs>
  <cellStyles count="27">
    <cellStyle name="celice za krmarjenje" xfId="26"/>
    <cellStyle name="Datum" xfId="15"/>
    <cellStyle name="Hiperpovezava" xfId="1" builtinId="8" customBuiltin="1"/>
    <cellStyle name="Naslov" xfId="5" builtinId="15" customBuiltin="1"/>
    <cellStyle name="Naslov 1" xfId="2" builtinId="16" customBuiltin="1"/>
    <cellStyle name="Naslov 2" xfId="3" builtinId="17" customBuiltin="1"/>
    <cellStyle name="Naslov 3" xfId="16" builtinId="18" customBuiltin="1"/>
    <cellStyle name="Naslov 4" xfId="6" builtinId="19" customBuiltin="1"/>
    <cellStyle name="Navadno" xfId="0" builtinId="0" customBuiltin="1"/>
    <cellStyle name="Obiskana hiperpovezava" xfId="4" builtinId="9" customBuiltin="1"/>
    <cellStyle name="Odstotek" xfId="11" builtinId="5" customBuiltin="1"/>
    <cellStyle name="Opis računa" xfId="21"/>
    <cellStyle name="Pojasnjevalno besedilo" xfId="17" builtinId="53" customBuiltin="1"/>
    <cellStyle name="Poravnava desno" xfId="14"/>
    <cellStyle name="Poravnava levo" xfId="13"/>
    <cellStyle name="Poravnava zgoraj" xfId="23"/>
    <cellStyle name="Poštna številka" xfId="19"/>
    <cellStyle name="Poudarek1" xfId="12" builtinId="29" customBuiltin="1"/>
    <cellStyle name="Spodnja obroba" xfId="24"/>
    <cellStyle name="Številka računa in podatki za stik" xfId="22"/>
    <cellStyle name="Telefon" xfId="20"/>
    <cellStyle name="Valuta" xfId="9" builtinId="4" customBuiltin="1"/>
    <cellStyle name="Valuta [0]" xfId="10" builtinId="7" customBuiltin="1"/>
    <cellStyle name="Vejica" xfId="7" builtinId="3" customBuiltin="1"/>
    <cellStyle name="Vejica [0]" xfId="8" builtinId="6" customBuiltin="1"/>
    <cellStyle name="Vsota" xfId="18" builtinId="25" customBuiltin="1"/>
    <cellStyle name="Zamik desno" xfId="25"/>
  </cellStyles>
  <dxfs count="25">
    <dxf>
      <font>
        <color theme="3"/>
      </font>
      <fill>
        <patternFill>
          <bgColor theme="2"/>
        </patternFill>
      </fill>
    </dxf>
    <dxf>
      <font>
        <color theme="0"/>
      </font>
      <fill>
        <patternFill>
          <bgColor theme="3"/>
        </patternFill>
      </fill>
    </dxf>
    <dxf>
      <alignment horizontal="general" vertical="center" textRotation="0" wrapText="1" indent="0" justifyLastLine="0" shrinkToFit="0" readingOrder="0"/>
    </dxf>
    <dxf>
      <numFmt numFmtId="168" formatCode="#,##0.00\ &quot;€&quot;"/>
    </dxf>
    <dxf>
      <numFmt numFmtId="19" formatCode="d/m/yyyy"/>
      <alignment horizontal="left" vertical="center" textRotation="0" wrapText="0" indent="1"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1" justifyLastLine="0" shrinkToFit="0" readingOrder="0"/>
      <protection locked="1" hidden="0"/>
    </dxf>
    <dxf>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general" vertical="center" textRotation="0" wrapText="1" indent="0" justifyLastLine="0" shrinkToFit="0" readingOrder="0"/>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Račun storitve" pivot="0" count="4">
      <tableStyleElement type="wholeTable" dxfId="24"/>
      <tableStyleElement type="headerRow" dxfId="23"/>
      <tableStyleElement type="totalRow" dxfId="22"/>
      <tableStyleElement type="lastColumn"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tranke!A1"/></Relationships>
</file>

<file path=xl/drawings/_rels/drawing2.xml.rels><?xml version="1.0" encoding="UTF-8" standalone="yes"?>
<Relationships xmlns="http://schemas.openxmlformats.org/package/2006/relationships"><Relationship Id="rId1" Type="http://schemas.openxmlformats.org/officeDocument/2006/relationships/hyperlink" Target="#'Ra&#269;un storitve'!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Puščica: Petkotnik 1" descr="Izberite, če se želite premakniti na delovni list »Stranke«.">
          <a:hlinkClick xmlns:r="http://schemas.openxmlformats.org/officeDocument/2006/relationships" r:id="rId1" tooltip="Izberite, če se želite premakniti na delovni list »Stranke«."/>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l" sz="1100"/>
            <a:t>Stranke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Puščica: Petkotnik 1" descr="Izberite, če se želite premakniti na delovni list »Stranke«.">
          <a:hlinkClick xmlns:r="http://schemas.openxmlformats.org/officeDocument/2006/relationships" r:id="rId1" tooltip="Izberite, če se želite premakniti na delovni list »račun storitve«."/>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l" sz="1100">
              <a:solidFill>
                <a:schemeClr val="bg1"/>
              </a:solidFill>
            </a:rPr>
            <a:t>Račun storitve</a:t>
          </a:r>
        </a:p>
      </xdr:txBody>
    </xdr:sp>
    <xdr:clientData/>
  </xdr:twoCellAnchor>
</xdr:wsDr>
</file>

<file path=xl/tables/table1.xml><?xml version="1.0" encoding="utf-8"?>
<table xmlns="http://schemas.openxmlformats.org/spreadsheetml/2006/main" id="3" name="ElementiRačuna" displayName="ElementiRačuna" ref="B9:H15">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DATUM" totalsRowLabel="Vsota" dataDxfId="4" dataCellStyle="Poravnava levo"/>
    <tableColumn id="2" name="OPIS" dataDxfId="20" totalsRowDxfId="2" dataCellStyle="Navadno"/>
    <tableColumn id="3" name="TARIFA NA URO" dataDxfId="19" dataCellStyle="Valuta"/>
    <tableColumn id="4" name="UR" dataDxfId="18" dataCellStyle="Poravnava desno"/>
    <tableColumn id="1" name="PAVŠAL" dataDxfId="17" dataCellStyle="Valuta"/>
    <tableColumn id="5" name="POPUST" dataDxfId="16" dataCellStyle="Valuta"/>
    <tableColumn id="6" name="SKUPAJ" totalsRowFunction="sum" dataDxfId="15" totalsRowDxfId="3" dataCellStyle="Valuta">
      <calculatedColumnFormula>IF(OR(ElementiRačuna[[#This Row],[PAVŠAL]]&lt;&gt;"",AND(ElementiRačuna[[#This Row],[TARIFA NA URO]]&lt;&gt;"",ElementiRačuna[[#This Row],[UR]]&lt;&gt;"")),(ElementiRačuna[[#This Row],[TARIFA NA URO]]*ElementiRačuna[[#This Row],[UR]])+ElementiRačuna[[#This Row],[PAVŠAL]]-ElementiRačuna[[#This Row],[POPUST]],"")</calculatedColumnFormula>
    </tableColumn>
  </tableColumns>
  <tableStyleInfo name="Račun storitve" showFirstColumn="0" showLastColumn="0" showRowStripes="1" showColumnStripes="0"/>
  <extLst>
    <ext xmlns:x14="http://schemas.microsoft.com/office/spreadsheetml/2009/9/main" uri="{504A1905-F514-4f6f-8877-14C23A59335A}">
      <x14:table altTextSummary="V to tabelo vnesite datum, opis, tarifo na uro, ure, pavšal in popust. Skupni znesek se izračuna samodejno."/>
    </ext>
  </extLst>
</table>
</file>

<file path=xl/tables/table2.xml><?xml version="1.0" encoding="utf-8"?>
<table xmlns="http://schemas.openxmlformats.org/spreadsheetml/2006/main" id="1" name="SeznamStrank" displayName="SeznamStrank" ref="B2:K4">
  <autoFilter ref="B2:K4"/>
  <tableColumns count="10">
    <tableColumn id="2" name="Ime podjetja" dataDxfId="14" dataCellStyle="Poravnava levo"/>
    <tableColumn id="3" name="Ime stika" dataDxfId="13" dataCellStyle="Navadno"/>
    <tableColumn id="4" name="Naslov" dataDxfId="12" dataCellStyle="Navadno"/>
    <tableColumn id="1" name="Naslov 2" dataDxfId="11" dataCellStyle="Navadno"/>
    <tableColumn id="5" name="Mesto" dataDxfId="10" dataCellStyle="Navadno"/>
    <tableColumn id="6" name="Država" dataDxfId="9" dataCellStyle="Navadno"/>
    <tableColumn id="7" name="Poštna številka" dataDxfId="8" dataCellStyle="Poštna številka"/>
    <tableColumn id="8" name="Telefon" dataDxfId="7" dataCellStyle="Telefon"/>
    <tableColumn id="10" name="E-pošta" dataDxfId="6" dataCellStyle="Hiperpovezava"/>
    <tableColumn id="11" name="Faks" dataDxfId="5" dataCellStyle="Telefon"/>
  </tableColumns>
  <tableStyleInfo name="Račun storitve" showFirstColumn="0" showLastColumn="0" showRowStripes="1" showColumnStripes="0"/>
  <extLst>
    <ext xmlns:x14="http://schemas.microsoft.com/office/spreadsheetml/2009/9/main" uri="{504A1905-F514-4f6f-8877-14C23A59335A}">
      <x14:table altTextSummary="V to tabelo vnesite podrobnosti stranke, kot so ime podjetja, ime stika, naslov, telefonske številke in številke faksa. Dodajte več vrstic in stolpcev za več vnosov."/>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sl-si/"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oritvezastrank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ija@contoso.com" TargetMode="External"/><Relationship Id="rId1" Type="http://schemas.openxmlformats.org/officeDocument/2006/relationships/hyperlink" Target="mailto:franc@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 defaultRowHeight="30" customHeight="1" x14ac:dyDescent="0.3"/>
  <cols>
    <col min="1" max="1" width="2.625" customWidth="1"/>
    <col min="2" max="2" width="22.125" customWidth="1"/>
    <col min="3" max="3" width="38.625" customWidth="1"/>
    <col min="4" max="5" width="25.625" customWidth="1"/>
    <col min="6" max="8" width="20.625" customWidth="1"/>
    <col min="9" max="9" width="2.625" customWidth="1"/>
    <col min="10" max="10" width="22.625" customWidth="1"/>
  </cols>
  <sheetData>
    <row r="1" spans="1:10" ht="50.1" customHeight="1" x14ac:dyDescent="0.3">
      <c r="A1" s="7"/>
      <c r="B1" s="1" t="s">
        <v>0</v>
      </c>
      <c r="C1" s="1"/>
      <c r="D1" s="1"/>
      <c r="E1" s="1"/>
      <c r="F1" s="1"/>
      <c r="G1" s="21" t="s">
        <v>24</v>
      </c>
      <c r="H1" s="23">
        <v>34567</v>
      </c>
      <c r="J1" s="33" t="s">
        <v>33</v>
      </c>
    </row>
    <row r="2" spans="1:10" ht="60" customHeight="1" x14ac:dyDescent="0.3">
      <c r="B2" s="5" t="s">
        <v>1</v>
      </c>
      <c r="C2" s="5"/>
      <c r="D2" s="5"/>
      <c r="E2" s="5"/>
      <c r="F2" s="5"/>
      <c r="G2" s="21" t="s">
        <v>25</v>
      </c>
      <c r="H2" s="51">
        <f ca="1">TODAY()</f>
        <v>43216</v>
      </c>
    </row>
    <row r="3" spans="1:10" ht="30" customHeight="1" x14ac:dyDescent="0.3">
      <c r="A3" s="7"/>
      <c r="B3" s="11" t="s">
        <v>2</v>
      </c>
      <c r="C3" s="17" t="s">
        <v>8</v>
      </c>
      <c r="D3" s="18" t="s">
        <v>15</v>
      </c>
      <c r="E3" s="46" t="s">
        <v>20</v>
      </c>
      <c r="F3" s="47"/>
      <c r="G3" s="22" t="s">
        <v>26</v>
      </c>
      <c r="H3" s="50">
        <f ca="1">TODAY()+30</f>
        <v>43246</v>
      </c>
    </row>
    <row r="4" spans="1:10" ht="30" customHeight="1" x14ac:dyDescent="0.3">
      <c r="A4" s="7"/>
      <c r="B4" s="11" t="s">
        <v>3</v>
      </c>
      <c r="C4" s="17" t="s">
        <v>9</v>
      </c>
      <c r="D4" s="24" t="s">
        <v>16</v>
      </c>
      <c r="E4" s="46" t="s">
        <v>21</v>
      </c>
      <c r="F4" s="47"/>
      <c r="G4" s="44"/>
      <c r="H4" s="45"/>
    </row>
    <row r="5" spans="1:10" ht="30" customHeight="1" x14ac:dyDescent="0.3">
      <c r="A5" s="7"/>
      <c r="B5" s="4" t="s">
        <v>4</v>
      </c>
      <c r="C5" s="9" t="s">
        <v>10</v>
      </c>
      <c r="D5" s="19" t="s">
        <v>8</v>
      </c>
      <c r="E5" s="8" t="str">
        <f>VLOOKUP(ImeRačuna,SeznamStrank[],8,FALSE)</f>
        <v>432-555-0178</v>
      </c>
      <c r="F5" s="9"/>
      <c r="G5" s="12" t="s">
        <v>27</v>
      </c>
      <c r="H5" s="12"/>
    </row>
    <row r="6" spans="1:10" ht="30" customHeight="1" x14ac:dyDescent="0.3">
      <c r="A6" s="7"/>
      <c r="B6" s="49" t="s">
        <v>5</v>
      </c>
      <c r="C6" s="9" t="str">
        <f>VLOOKUP(ImeRačuna,SeznamStrank[],3,FALSE)</f>
        <v>Vzorčna ulica 22</v>
      </c>
      <c r="D6" s="19" t="s">
        <v>9</v>
      </c>
      <c r="E6" s="8" t="str">
        <f>VLOOKUP(ImeRačuna,SeznamStrank[],10,FALSE)</f>
        <v>432-555-0124</v>
      </c>
      <c r="F6" s="10"/>
      <c r="G6" s="48" t="s">
        <v>28</v>
      </c>
      <c r="H6" s="48"/>
    </row>
    <row r="7" spans="1:10" ht="30" customHeight="1" x14ac:dyDescent="0.3">
      <c r="A7" s="7"/>
      <c r="B7" s="49"/>
      <c r="C7" s="9" t="str">
        <f>IF(VLOOKUP(ImeRačuna,SeznamStrank[],4,FALSE)&lt;&gt;"",VLOOKUP(ImeRačuna,SeznamStrank[],4,FALSE),IF(VLOOKUP(ImeRačuna,SeznamStrank[],5,FALSE)&lt;&gt;"",CONCATENATE(VLOOKUP(ImeRačuna,SeznamStrank[],5,FALSE),", ",VLOOKUP(ImeRačuna,SeznamStrank[],6,FALSE)," ",VLOOKUP(ImeRačuna,SeznamStrank[],7,FALSE)),CONCATENATE(VLOOKUP(ImeRačuna,SeznamStrank[],6,FALSE)," ",VLOOKUP(ImeRačuna,SeznamStrank[],7,FALSE))))</f>
        <v>Pisarna 123</v>
      </c>
      <c r="D7" s="19" t="s">
        <v>17</v>
      </c>
      <c r="E7" s="14" t="str">
        <f>VLOOKUP(ImeRačuna,SeznamStrank[],9,FALSE)</f>
        <v>franc@treyresearch.net</v>
      </c>
      <c r="F7" s="10"/>
      <c r="G7" s="48"/>
      <c r="H7" s="48"/>
    </row>
    <row r="8" spans="1:10" ht="30" customHeight="1" x14ac:dyDescent="0.3">
      <c r="A8" s="7"/>
      <c r="B8" s="49"/>
      <c r="C8" s="9" t="str">
        <f>IF(VLOOKUP(ImeRačuna,SeznamStrank[],4,FALSE)="","",IF(VLOOKUP(ImeRačuna,SeznamStrank[],5,FALSE)&lt;&gt;"",CONCATENATE(VLOOKUP(ImeRačuna,SeznamStrank[],5,FALSE),", ",VLOOKUP(ImeRačuna,SeznamStrank[],6,FALSE)," ",VLOOKUP(ImeRačuna,SeznamStrank[],7,FALSE)),CONCATENATE(VLOOKUP(ImeRačuna,SeznamStrank[],6,FALSE)," ",VLOOKUP(ImeRačuna,SeznamStrank[],7,FALSE))))</f>
        <v>Maribor, Slo 12345</v>
      </c>
      <c r="D8" s="19" t="s">
        <v>18</v>
      </c>
      <c r="E8" s="9" t="str">
        <f>VLOOKUP(ImeRačuna,SeznamStrank[],2,FALSE)</f>
        <v>Franc Novak</v>
      </c>
      <c r="F8" s="10"/>
      <c r="G8" s="48"/>
      <c r="H8" s="48"/>
    </row>
    <row r="9" spans="1:10" ht="30" customHeight="1" x14ac:dyDescent="0.3">
      <c r="A9" s="7"/>
      <c r="B9" s="15" t="s">
        <v>6</v>
      </c>
      <c r="C9" s="2" t="s">
        <v>11</v>
      </c>
      <c r="D9" s="16" t="s">
        <v>19</v>
      </c>
      <c r="E9" s="16" t="s">
        <v>22</v>
      </c>
      <c r="F9" s="16" t="s">
        <v>23</v>
      </c>
      <c r="G9" s="16" t="s">
        <v>29</v>
      </c>
      <c r="H9" s="30" t="s">
        <v>32</v>
      </c>
    </row>
    <row r="10" spans="1:10" ht="30" customHeight="1" x14ac:dyDescent="0.3">
      <c r="A10" s="7"/>
      <c r="B10" s="52">
        <f ca="1">TODAY()</f>
        <v>43216</v>
      </c>
      <c r="C10" s="39" t="s">
        <v>12</v>
      </c>
      <c r="D10" s="31">
        <v>100</v>
      </c>
      <c r="E10" s="40">
        <v>6</v>
      </c>
      <c r="F10" s="31"/>
      <c r="G10" s="31">
        <v>75</v>
      </c>
      <c r="H10" s="32">
        <f>IF(OR(ElementiRačuna[[#This Row],[PAVŠAL]]&lt;&gt;"",AND(ElementiRačuna[[#This Row],[TARIFA NA URO]]&lt;&gt;"",ElementiRačuna[[#This Row],[UR]]&lt;&gt;"")),(ElementiRačuna[[#This Row],[TARIFA NA URO]]*ElementiRačuna[[#This Row],[UR]])+ElementiRačuna[[#This Row],[PAVŠAL]]-ElementiRačuna[[#This Row],[POPUST]],"")</f>
        <v>525</v>
      </c>
    </row>
    <row r="11" spans="1:10" ht="30" customHeight="1" x14ac:dyDescent="0.3">
      <c r="A11" s="7"/>
      <c r="B11" s="52">
        <f ca="1">TODAY()+1</f>
        <v>43217</v>
      </c>
      <c r="C11" s="39" t="s">
        <v>13</v>
      </c>
      <c r="D11" s="31">
        <v>75</v>
      </c>
      <c r="E11" s="40">
        <v>3</v>
      </c>
      <c r="F11" s="31"/>
      <c r="G11" s="31"/>
      <c r="H11" s="32">
        <f>IF(OR(ElementiRačuna[[#This Row],[PAVŠAL]]&lt;&gt;"",AND(ElementiRačuna[[#This Row],[TARIFA NA URO]]&lt;&gt;"",ElementiRačuna[[#This Row],[UR]]&lt;&gt;"")),(ElementiRačuna[[#This Row],[TARIFA NA URO]]*ElementiRačuna[[#This Row],[UR]])+ElementiRačuna[[#This Row],[PAVŠAL]]-ElementiRačuna[[#This Row],[POPUST]],"")</f>
        <v>225</v>
      </c>
    </row>
    <row r="12" spans="1:10" ht="30" customHeight="1" x14ac:dyDescent="0.3">
      <c r="A12" s="7"/>
      <c r="B12" s="52">
        <f ca="1">TODAY()+2</f>
        <v>43218</v>
      </c>
      <c r="C12" s="39" t="s">
        <v>14</v>
      </c>
      <c r="D12" s="31"/>
      <c r="E12" s="40"/>
      <c r="F12" s="31">
        <v>275</v>
      </c>
      <c r="G12" s="31"/>
      <c r="H12" s="32">
        <f>IF(OR(ElementiRačuna[[#This Row],[PAVŠAL]]&lt;&gt;"",AND(ElementiRačuna[[#This Row],[TARIFA NA URO]]&lt;&gt;"",ElementiRačuna[[#This Row],[UR]]&lt;&gt;"")),(ElementiRačuna[[#This Row],[TARIFA NA URO]]*ElementiRačuna[[#This Row],[UR]])+ElementiRačuna[[#This Row],[PAVŠAL]]-ElementiRačuna[[#This Row],[POPUST]],"")</f>
        <v>275</v>
      </c>
    </row>
    <row r="13" spans="1:10" ht="30" customHeight="1" x14ac:dyDescent="0.3">
      <c r="A13" s="7"/>
      <c r="B13" s="52"/>
      <c r="C13" s="39"/>
      <c r="D13" s="31"/>
      <c r="E13" s="40"/>
      <c r="F13" s="31"/>
      <c r="G13" s="31"/>
      <c r="H13" s="32" t="str">
        <f>IF(OR(ElementiRačuna[[#This Row],[PAVŠAL]]&lt;&gt;"",AND(ElementiRačuna[[#This Row],[TARIFA NA URO]]&lt;&gt;"",ElementiRačuna[[#This Row],[UR]]&lt;&gt;"")),(ElementiRačuna[[#This Row],[TARIFA NA URO]]*ElementiRačuna[[#This Row],[UR]])+ElementiRačuna[[#This Row],[PAVŠAL]]-ElementiRačuna[[#This Row],[POPUST]],"")</f>
        <v/>
      </c>
    </row>
    <row r="14" spans="1:10" ht="30" customHeight="1" x14ac:dyDescent="0.3">
      <c r="A14" s="7"/>
      <c r="B14" s="52"/>
      <c r="C14" s="39"/>
      <c r="D14" s="31"/>
      <c r="E14" s="40"/>
      <c r="F14" s="31"/>
      <c r="G14" s="31"/>
      <c r="H14" s="32" t="str">
        <f>IF(OR(ElementiRačuna[[#This Row],[PAVŠAL]]&lt;&gt;"",AND(ElementiRačuna[[#This Row],[TARIFA NA URO]]&lt;&gt;"",ElementiRačuna[[#This Row],[UR]]&lt;&gt;"")),(ElementiRačuna[[#This Row],[TARIFA NA URO]]*ElementiRačuna[[#This Row],[UR]])+ElementiRačuna[[#This Row],[PAVŠAL]]-ElementiRačuna[[#This Row],[POPUST]],"")</f>
        <v/>
      </c>
    </row>
    <row r="15" spans="1:10" ht="30" customHeight="1" x14ac:dyDescent="0.3">
      <c r="A15" s="7"/>
      <c r="B15" s="52"/>
      <c r="C15" s="39"/>
      <c r="D15" s="31"/>
      <c r="E15" s="40"/>
      <c r="F15" s="31"/>
      <c r="G15" s="31"/>
      <c r="H15" s="32" t="str">
        <f>IF(OR(ElementiRačuna[[#This Row],[PAVŠAL]]&lt;&gt;"",AND(ElementiRačuna[[#This Row],[TARIFA NA URO]]&lt;&gt;"",ElementiRačuna[[#This Row],[UR]]&lt;&gt;"")),(ElementiRačuna[[#This Row],[TARIFA NA URO]]*ElementiRačuna[[#This Row],[UR]])+ElementiRačuna[[#This Row],[PAVŠAL]]-ElementiRačuna[[#This Row],[POPUST]],"")</f>
        <v/>
      </c>
    </row>
    <row r="16" spans="1:10" ht="30" customHeight="1" x14ac:dyDescent="0.3">
      <c r="A16" s="7"/>
      <c r="B16" s="42"/>
      <c r="C16" s="42"/>
      <c r="D16" s="42"/>
      <c r="E16" s="42"/>
      <c r="F16" s="42"/>
      <c r="G16" s="27" t="s">
        <v>30</v>
      </c>
      <c r="H16" s="29">
        <f>SUM(ElementiRačuna[SKUPAJ])</f>
        <v>1025</v>
      </c>
    </row>
    <row r="17" spans="1:8" ht="30" customHeight="1" x14ac:dyDescent="0.3">
      <c r="A17" s="7"/>
      <c r="B17" s="42" t="str">
        <f>"Vsi čeki naj bodo izstavljeni na imepodjetja "&amp;ImePodjetja&amp;"."</f>
        <v>Vsi čeki naj bodo izstavljeni na imepodjetja Inštitut za grafično oblikovanje.</v>
      </c>
      <c r="C17" s="42"/>
      <c r="D17" s="42"/>
      <c r="E17" s="42"/>
      <c r="F17" s="42"/>
      <c r="G17" s="13" t="s">
        <v>31</v>
      </c>
      <c r="H17" s="25">
        <v>200</v>
      </c>
    </row>
    <row r="18" spans="1:8" ht="30" customHeight="1" x14ac:dyDescent="0.3">
      <c r="A18" s="7"/>
      <c r="B18" s="43" t="s">
        <v>7</v>
      </c>
      <c r="C18" s="43"/>
      <c r="D18" s="43"/>
      <c r="E18" s="43"/>
      <c r="F18" s="43"/>
      <c r="G18" s="41" t="s">
        <v>60</v>
      </c>
      <c r="H18" s="28">
        <f>DelnaVsotaRačuna-Polog</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1" priority="2">
      <formula>$E3&lt;&gt;""</formula>
    </cfRule>
  </conditionalFormatting>
  <conditionalFormatting sqref="E7">
    <cfRule type="expression" dxfId="0" priority="1">
      <formula>$E$7&lt;&gt;""</formula>
    </cfRule>
  </conditionalFormatting>
  <dataValidations xWindow="872" yWindow="452" count="49">
    <dataValidation type="list" errorStyle="warning" allowBlank="1" showInputMessage="1" showErrorMessage="1" error="Izberite ime stranke s seznama. Izberite Prekliči, nato pa pritisnite ALT+puščica dol, da odprete spustni seznam, in nato pritisnite tipko ENTER za izbor." prompt="V tej celici izberite ime stranke. Pritisnite ALT+puščica dol, da odprete spustni seznam, nato pa pritisnite ENTER za izbor. Dodajte več strank na delovni list »Stranke«, da razširite seznam za izbor. " sqref="C5">
      <formula1>IskanjeStranke</formula1>
    </dataValidation>
    <dataValidation allowBlank="1" showInputMessage="1" showErrorMessage="1" prompt="V tem delovnem zvezku ustvarite račun storitve. Na ta delovni list vnesite podrobnosti podjetja in računa, podrobnosti stranke pa vnesite na delovni list »Stranke«. Izberite celico J1, če se želite premakniti na delovni list »Stranke«." sqref="A1"/>
    <dataValidation allowBlank="1" showInputMessage="1" showErrorMessage="1" prompt="Naslov tega delovnega lista je v tej celici. V spodnjo celico vnesite ime podjetja. V celice H1, H2 in H3 vnesite številko računa, datum računa in rok." sqref="B1"/>
    <dataValidation allowBlank="1" showInputMessage="1" showErrorMessage="1" prompt="V to celico vnesite ime podjetja, ki izdaja račun, v celice B3–E4 vnesite podrobnosti podjetja, ki izdaja račun, v tabelo, ki se začne v celili B9 pa vnesite podrobnosti računa." sqref="B2"/>
    <dataValidation allowBlank="1" showInputMessage="1" showErrorMessage="1" prompt="Naslov podjetja, ki izdaja račun, vnesite v to celico." sqref="B3"/>
    <dataValidation allowBlank="1" showInputMessage="1" showErrorMessage="1" prompt="Mesto, državo in poštno številko vnesite v to celico." sqref="B4"/>
    <dataValidation allowBlank="1" showInputMessage="1" showErrorMessage="1" prompt="Telefonsko številko podjetja, ki izdaja račun, vnesite v to celico." sqref="D3"/>
    <dataValidation allowBlank="1" showInputMessage="1" showErrorMessage="1" prompt="Številko faksa podjetja, ki izdaja račun, vnesite v to celico." sqref="D4"/>
    <dataValidation allowBlank="1" showInputMessage="1" showErrorMessage="1" prompt="E-poštni naslov podjetja, ki račun izdaja, vnesite v to celico." sqref="E3"/>
    <dataValidation allowBlank="1" showInputMessage="1" showErrorMessage="1" prompt="Naslov spletnega mesta podjetja, ki izdaja račun, vnesite v to celico." sqref="E4"/>
    <dataValidation allowBlank="1" showInputMessage="1" showErrorMessage="1" prompt="Informacije za možnost »Prejemnik računa« so samodejno posodobljene v vrsticah 5–8 glede na izbiro v celici na desni strani. Opis računa vnesite v celico G6." sqref="B5"/>
    <dataValidation allowBlank="1" showInputMessage="1" showErrorMessage="1" prompt="Naslov stranke se samodejno posodobi v celicah C6–C8." sqref="B6:B8"/>
    <dataValidation allowBlank="1" showInputMessage="1" showErrorMessage="1" prompt="Naslov stranke se samodejno posodobi v tej celici." sqref="C6"/>
    <dataValidation allowBlank="1" showInputMessage="1" showErrorMessage="1" prompt="Naslov stranke 2 se samodejno posodobi v tej celici." sqref="C7"/>
    <dataValidation allowBlank="1" showInputMessage="1" showErrorMessage="1" prompt="Mesto, država in poštna številka stranke so samodejno posodobljeni v tej celici." sqref="C8"/>
    <dataValidation allowBlank="1" showInputMessage="1" showErrorMessage="1" prompt="Telefonska številka stranke se samodejno posodobi v celici na desni strani." sqref="D5"/>
    <dataValidation allowBlank="1" showInputMessage="1" showErrorMessage="1" prompt="Telefonska številka stranke se samodejno posodobi v tej celici." sqref="E5"/>
    <dataValidation allowBlank="1" showInputMessage="1" showErrorMessage="1" prompt="Številka faksa stranke se samodejno posodobi v celici na desni strani." sqref="D6"/>
    <dataValidation allowBlank="1" showInputMessage="1" showErrorMessage="1" prompt="Številka faksa stranke se samodejno posodobi v tej celici." sqref="E6"/>
    <dataValidation allowBlank="1" showInputMessage="1" showErrorMessage="1" prompt="E-poštni naslov stranke se samodejno posodobi v celici na desni strani." sqref="D7"/>
    <dataValidation allowBlank="1" showInputMessage="1" showErrorMessage="1" prompt="E-poštni naslov stranke se samodejno posodobi v tej celici." sqref="E7"/>
    <dataValidation allowBlank="1" showInputMessage="1" showErrorMessage="1" prompt="Ime stika stranke se samodejno posodobi v celici na desni strani." sqref="D8"/>
    <dataValidation allowBlank="1" showInputMessage="1" showErrorMessage="1" prompt="Ime stika stranke se samodejno posodobi v tej celici." sqref="E8"/>
    <dataValidation allowBlank="1" showInputMessage="1" showErrorMessage="1" prompt="Številko računa vnesite v celico na desni." sqref="G1"/>
    <dataValidation allowBlank="1" showInputMessage="1" showErrorMessage="1" prompt="Številko računa vnesite v to celico." sqref="H1"/>
    <dataValidation allowBlank="1" showInputMessage="1" showErrorMessage="1" prompt="Datum računa vnesite v celico na desni." sqref="G2"/>
    <dataValidation allowBlank="1" showInputMessage="1" showErrorMessage="1" prompt="Datum računa vnesite v to celico." sqref="H2"/>
    <dataValidation allowBlank="1" showInputMessage="1" showErrorMessage="1" prompt="Rok vnesite v celico na desni." sqref="G3"/>
    <dataValidation allowBlank="1" showInputMessage="1" showErrorMessage="1" prompt="Rok vnesite v to celico." sqref="H3"/>
    <dataValidation allowBlank="1" showInputMessage="1" showErrorMessage="1" prompt="Opis računa vnesite v spodnjo celico." sqref="G5:H5"/>
    <dataValidation allowBlank="1" showInputMessage="1" showErrorMessage="1" prompt="Opis računa vnesite v to celico." sqref="G6:H8"/>
    <dataValidation allowBlank="1" showInputMessage="1" showErrorMessage="1" prompt="Datum vnesite v ta stolpec pod ta naslov." sqref="B9"/>
    <dataValidation allowBlank="1" showInputMessage="1" showErrorMessage="1" prompt="Opis vnesite v ta stolpec pod ta naslov." sqref="C9"/>
    <dataValidation allowBlank="1" showInputMessage="1" showErrorMessage="1" prompt="Tarifo na uro vnesite v ta stolpec pod ta naslov." sqref="D9"/>
    <dataValidation allowBlank="1" showInputMessage="1" showErrorMessage="1" prompt="Ure vnesite v ta stolpec pod ta naslov." sqref="E9"/>
    <dataValidation allowBlank="1" showInputMessage="1" showErrorMessage="1" prompt="Pavšal vnesite v ta stolpec pod ta naslov." sqref="F9"/>
    <dataValidation allowBlank="1" showInputMessage="1" showErrorMessage="1" prompt="Znesek popusta vnesite v ta stolpec pod ta naslov." sqref="G9"/>
    <dataValidation allowBlank="1" showInputMessage="1" showErrorMessage="1" prompt="Skupni znesek se izračuna samodejno v tem stolpcu pod to glavo." sqref="H9"/>
    <dataValidation allowBlank="1" showInputMessage="1" showErrorMessage="1" prompt="Delna vsota računa je samodejno izračunana v celici na desni." sqref="G16"/>
    <dataValidation allowBlank="1" showInputMessage="1" showErrorMessage="1" prompt="Delna vsota računa je samodejno izračunana v tej celici." sqref="H16"/>
    <dataValidation allowBlank="1" showInputMessage="1" showErrorMessage="1" prompt="Znesek pologa vnesite v celico na desni." sqref="G17"/>
    <dataValidation allowBlank="1" showInputMessage="1" showErrorMessage="1" prompt="Znesek pologa vnesite v to celico." sqref="H17"/>
    <dataValidation allowBlank="1" showInputMessage="1" showErrorMessage="1" prompt="Skupni znesek za plačilo je samodejno izračunan v celici na desni." sqref="G18"/>
    <dataValidation allowBlank="1" showInputMessage="1" showErrorMessage="1" prompt="Skupni znesek za plačilo je samodejno izračunan v tej celici." sqref="H18"/>
    <dataValidation allowBlank="1" showInputMessage="1" showErrorMessage="1" prompt="Vnesite število dni, ko naj vrednost »Skupni znesek« nadomesti prvo &lt;št.&gt; v tej celici, za drugo &lt;št.&gt; pa vnesite odstotek obremenitve za zapoznelo storitev." sqref="B18:F18"/>
    <dataValidation allowBlank="1" showInputMessage="1" showErrorMessage="1" prompt="Ime podjetja je samodejno pripeto v to celico." sqref="B17:F17"/>
    <dataValidation allowBlank="1" showInputMessage="1" showErrorMessage="1" prompt="Telefonsko številko podjetja, ki izdaja račun, vnesite v celico na desni strani." sqref="C3"/>
    <dataValidation allowBlank="1" showInputMessage="1" showErrorMessage="1" prompt="Številko faksa podjetja, ki izdaja račun, vnesite v celico na desni strani." sqref="C4"/>
    <dataValidation allowBlank="1" showInputMessage="1" showErrorMessage="1" prompt="Povezava za krmarjenje do delovnega lista »Stranke«. Ta celica ne bo natisnjena." sqref="J1"/>
  </dataValidations>
  <hyperlinks>
    <hyperlink ref="E3" r:id="rId1"/>
    <hyperlink ref="E4" r:id="rId2"/>
    <hyperlink ref="E4:F4" r:id="rId3" tooltip="Izberite, če se želite pomakniti na spletno mesto." display="www.tailspintoys.com"/>
    <hyperlink ref="E3:F3" r:id="rId4" tooltip="Izberite, če želite poslati e-poštno sporočilo." display="storitvezastranke@tailspintoys.com"/>
    <hyperlink ref="J1" location="Stranke!A1" tooltip="Izberite, če se želite premakniti na delovni list »Stranke«." display="Stranke"/>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4"/>
  <sheetViews>
    <sheetView showGridLines="0" zoomScaleNormal="100" workbookViewId="0"/>
  </sheetViews>
  <sheetFormatPr defaultColWidth="9" defaultRowHeight="30" customHeight="1" x14ac:dyDescent="0.3"/>
  <cols>
    <col min="1" max="1" width="2.625" customWidth="1"/>
    <col min="2" max="2" width="22.625" customWidth="1"/>
    <col min="3" max="3" width="18.75" customWidth="1"/>
    <col min="4" max="4" width="24.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33</v>
      </c>
      <c r="C1" s="5"/>
      <c r="D1" s="5"/>
      <c r="E1" s="5"/>
      <c r="F1" s="5"/>
      <c r="G1" s="5"/>
      <c r="H1" s="5"/>
      <c r="I1" s="5"/>
      <c r="J1" s="5"/>
      <c r="K1" s="5"/>
      <c r="M1" s="33" t="s">
        <v>59</v>
      </c>
    </row>
    <row r="2" spans="2:13" ht="30" customHeight="1" x14ac:dyDescent="0.3">
      <c r="B2" s="6" t="s">
        <v>34</v>
      </c>
      <c r="C2" s="6" t="s">
        <v>36</v>
      </c>
      <c r="D2" s="6" t="s">
        <v>39</v>
      </c>
      <c r="E2" s="3" t="s">
        <v>42</v>
      </c>
      <c r="F2" s="6" t="s">
        <v>44</v>
      </c>
      <c r="G2" s="6" t="s">
        <v>47</v>
      </c>
      <c r="H2" s="6" t="s">
        <v>49</v>
      </c>
      <c r="I2" s="6" t="s">
        <v>50</v>
      </c>
      <c r="J2" s="26" t="s">
        <v>53</v>
      </c>
      <c r="K2" s="6" t="s">
        <v>56</v>
      </c>
    </row>
    <row r="3" spans="2:13" ht="30" customHeight="1" x14ac:dyDescent="0.3">
      <c r="B3" s="38" t="s">
        <v>10</v>
      </c>
      <c r="C3" s="36" t="s">
        <v>37</v>
      </c>
      <c r="D3" s="36" t="s">
        <v>40</v>
      </c>
      <c r="E3" s="37" t="s">
        <v>43</v>
      </c>
      <c r="F3" s="36" t="s">
        <v>45</v>
      </c>
      <c r="G3" s="36" t="s">
        <v>48</v>
      </c>
      <c r="H3" s="35">
        <v>12345</v>
      </c>
      <c r="I3" s="34" t="s">
        <v>51</v>
      </c>
      <c r="J3" s="20" t="s">
        <v>54</v>
      </c>
      <c r="K3" s="34" t="s">
        <v>57</v>
      </c>
    </row>
    <row r="4" spans="2:13" ht="30" customHeight="1" x14ac:dyDescent="0.3">
      <c r="B4" s="38" t="s">
        <v>35</v>
      </c>
      <c r="C4" s="36" t="s">
        <v>38</v>
      </c>
      <c r="D4" s="36" t="s">
        <v>41</v>
      </c>
      <c r="E4" s="37"/>
      <c r="F4" s="36" t="s">
        <v>46</v>
      </c>
      <c r="G4" s="36" t="s">
        <v>48</v>
      </c>
      <c r="H4" s="35">
        <v>9876</v>
      </c>
      <c r="I4" s="34" t="s">
        <v>52</v>
      </c>
      <c r="J4" s="20" t="s">
        <v>55</v>
      </c>
      <c r="K4" s="34" t="s">
        <v>58</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Na delovni list »Stranke« vnesite podrobnosti stranke. Vnesene informacije o stranki so uporabljene na delovnem listu »Račun«. Izberite celico M1, če se želite premakniti na delovni list »Račun storitve«." sqref="A1"/>
    <dataValidation allowBlank="1" showInputMessage="1" showErrorMessage="1" prompt="V tej celici je naslov tega delovnega lista." sqref="B1"/>
    <dataValidation allowBlank="1" showInputMessage="1" showErrorMessage="1" prompt="V ta stolpec pod to glavo vnesite ime podjetja. Če želite poiskati določene vnose, uporabite filtre naslovov." sqref="B2"/>
    <dataValidation allowBlank="1" showInputMessage="1" showErrorMessage="1" prompt="V ta stolpec pod to glavo vnesite ime osebe za stik." sqref="C2"/>
    <dataValidation allowBlank="1" showInputMessage="1" showErrorMessage="1" prompt="V ta stolpec pod to glavo vnesite naslov." sqref="D2"/>
    <dataValidation allowBlank="1" showInputMessage="1" showErrorMessage="1" prompt="V ta stolpec pod to glavo vnesite naslov 2." sqref="E2"/>
    <dataValidation allowBlank="1" showInputMessage="1" showErrorMessage="1" prompt="V ta stolpec pod to glavo vnesite mesto." sqref="F2"/>
    <dataValidation allowBlank="1" showInputMessage="1" showErrorMessage="1" prompt="V ta stolpec pod to glavo vnesite državo." sqref="G2"/>
    <dataValidation allowBlank="1" showInputMessage="1" showErrorMessage="1" prompt="V ta stolpec pod to glavo vnesite poštno številko." sqref="H2"/>
    <dataValidation allowBlank="1" showInputMessage="1" showErrorMessage="1" prompt="V ta stolpec pod ta naslov vnesite telefonsko številko." sqref="I2"/>
    <dataValidation allowBlank="1" showInputMessage="1" showErrorMessage="1" prompt="V ta stolpec pod to glavo vnesite e-poštni naslov." sqref="J2"/>
    <dataValidation allowBlank="1" showInputMessage="1" showErrorMessage="1" prompt="V ta stolpec pod to glavo vnesite številko faksa." sqref="K2"/>
    <dataValidation allowBlank="1" showInputMessage="1" showErrorMessage="1" prompt="Povezava za krmarjenje do delovnega lista »Račun storitve«. Ta celica ne bo natisnjena." sqref="M1"/>
  </dataValidations>
  <hyperlinks>
    <hyperlink ref="J3" r:id="rId1"/>
    <hyperlink ref="J4" r:id="rId2"/>
    <hyperlink ref="M1" location="'Račun storitve'!A1" tooltip="Izberite, če se želite premakniti na delovni list »račun storitve«." display="Račun storitve"/>
  </hyperlinks>
  <printOptions horizontalCentered="1"/>
  <pageMargins left="0.25" right="0.25" top="0.75" bottom="0.75" header="0.3" footer="0.3"/>
  <pageSetup paperSize="9" fitToHeight="0" orientation="landscape"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16</vt:i4>
      </vt:variant>
    </vt:vector>
  </HeadingPairs>
  <TitlesOfParts>
    <vt:vector size="18" baseType="lpstr">
      <vt:lpstr>Račun storitve</vt:lpstr>
      <vt:lpstr>Stranke</vt:lpstr>
      <vt:lpstr>DelnaVsotaRačuna</vt:lpstr>
      <vt:lpstr>ImePodjetja</vt:lpstr>
      <vt:lpstr>ImeRačuna</vt:lpstr>
      <vt:lpstr>IskanjeStranke</vt:lpstr>
      <vt:lpstr>Naslov2</vt:lpstr>
      <vt:lpstr>NaslovStolpca1</vt:lpstr>
      <vt:lpstr>NaslovStolpcaRegije1..G6.1</vt:lpstr>
      <vt:lpstr>NaslovVrsticeRegije1..H3</vt:lpstr>
      <vt:lpstr>NaslovVrsticeRegije2..C8</vt:lpstr>
      <vt:lpstr>NaslovVrsticeRegije3..E8</vt:lpstr>
      <vt:lpstr>NaslovVrsticeRegije4..H18</vt:lpstr>
      <vt:lpstr>'Račun storitve'!Področje_tiskanja</vt:lpstr>
      <vt:lpstr>Stranke!Področje_tiskanja</vt:lpstr>
      <vt:lpstr>Polog</vt:lpstr>
      <vt:lpstr>'Račun storitve'!Tiskanje_naslovov</vt:lpstr>
      <vt:lpstr>Stranke!Tiskanje_naslovov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tester</cp:lastModifiedBy>
  <dcterms:created xsi:type="dcterms:W3CDTF">2017-04-21T05:22:01Z</dcterms:created>
  <dcterms:modified xsi:type="dcterms:W3CDTF">2018-04-26T06:44:36Z</dcterms:modified>
</cp:coreProperties>
</file>