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sk-SK\"/>
    </mc:Choice>
  </mc:AlternateContent>
  <bookViews>
    <workbookView xWindow="0" yWindow="0" windowWidth="28560" windowHeight="11715" xr2:uid="{00000000-000D-0000-FFFF-FFFF00000000}"/>
  </bookViews>
  <sheets>
    <sheet name="Súhrn" sheetId="2" r:id="rId1"/>
    <sheet name="Aktíva" sheetId="1" r:id="rId2"/>
    <sheet name="Záväzky" sheetId="5" r:id="rId3"/>
    <sheet name="Kategórie" sheetId="4" r:id="rId4"/>
  </sheets>
  <definedNames>
    <definedName name="FR_ROK">Súhrn!$C$2</definedName>
    <definedName name="FR_ROK_2">Súhrn!$D$2</definedName>
    <definedName name="Nadpis1">Súhrn!$B$2</definedName>
    <definedName name="NadpisStĺpca2">Aktíva[[#Headers],[Popis]]</definedName>
    <definedName name="NadpisStĺpca3">Záväzky[[#Headers],[Popis]]</definedName>
    <definedName name="_xlnm.Print_Titles" localSheetId="1">Aktíva!$1:$3</definedName>
    <definedName name="_xlnm.Print_Titles" localSheetId="3">Kategórie!$1:$3</definedName>
    <definedName name="_xlnm.Print_Titles" localSheetId="0">Súhrn!$1:$3</definedName>
    <definedName name="_xlnm.Print_Titles" localSheetId="2">Záväzky!$1:$3</definedName>
    <definedName name="OblasťPreNadpisRiadka1..D12">Súhrn!$B$10</definedName>
  </definedNames>
  <calcPr calcId="171027"/>
</workbook>
</file>

<file path=xl/calcChain.xml><?xml version="1.0" encoding="utf-8"?>
<calcChain xmlns="http://schemas.openxmlformats.org/spreadsheetml/2006/main">
  <c r="D12" i="5" l="1"/>
  <c r="C11" i="2" s="1"/>
  <c r="E12" i="5"/>
  <c r="D11" i="2" s="1"/>
  <c r="D14" i="1"/>
  <c r="C10" i="2" s="1"/>
  <c r="E14" i="1"/>
  <c r="D10" i="2" s="1"/>
  <c r="D5" i="2"/>
  <c r="D6" i="2"/>
  <c r="D7" i="2"/>
  <c r="D8" i="2"/>
  <c r="D9" i="2"/>
  <c r="D4" i="2"/>
  <c r="C5" i="2"/>
  <c r="C6" i="2"/>
  <c r="C7" i="2"/>
  <c r="C8" i="2"/>
  <c r="C9" i="2"/>
  <c r="C4" i="2"/>
  <c r="D2" i="2" l="1"/>
  <c r="C2" i="2"/>
  <c r="E2" i="1" l="1"/>
  <c r="E2" i="5"/>
  <c r="D2" i="1"/>
  <c r="D2" i="5"/>
  <c r="D12" i="2" l="1"/>
  <c r="C12" i="2"/>
</calcChain>
</file>

<file path=xl/sharedStrings.xml><?xml version="1.0" encoding="utf-8"?>
<sst xmlns="http://schemas.openxmlformats.org/spreadsheetml/2006/main" count="69" uniqueCount="35">
  <si>
    <t>Typ aktíva</t>
  </si>
  <si>
    <t>Aktuálne aktíva</t>
  </si>
  <si>
    <t>Dlhodobé aktíva</t>
  </si>
  <si>
    <t>Iné aktíva</t>
  </si>
  <si>
    <t>Aktuálne záväzky</t>
  </si>
  <si>
    <t>Dlhodobé záväzky</t>
  </si>
  <si>
    <t>Vlastník majetku</t>
  </si>
  <si>
    <t>Celkové aktíva</t>
  </si>
  <si>
    <t>Celkové záväzky a majetok akcionára</t>
  </si>
  <si>
    <t>Zostatok</t>
  </si>
  <si>
    <t>Predchádzajúci rok</t>
  </si>
  <si>
    <t>Aktuálny rok</t>
  </si>
  <si>
    <t>Aktíva</t>
  </si>
  <si>
    <t>Popis</t>
  </si>
  <si>
    <t>Hotovosť</t>
  </si>
  <si>
    <t>Investície</t>
  </si>
  <si>
    <t>Inventáre</t>
  </si>
  <si>
    <t>Pohľadávky</t>
  </si>
  <si>
    <t>Predplatené výdavky</t>
  </si>
  <si>
    <t>Nehnuteľnosti a vybavenie</t>
  </si>
  <si>
    <t>Vylepšenia na prenajatom majetku</t>
  </si>
  <si>
    <t>Kapitál a iné investície</t>
  </si>
  <si>
    <t>Znížené akumulované odpisy (záporná hodnota)</t>
  </si>
  <si>
    <t>Charita</t>
  </si>
  <si>
    <t>Záväzky</t>
  </si>
  <si>
    <t>Typ záväzku</t>
  </si>
  <si>
    <t>Akumulované mzdy</t>
  </si>
  <si>
    <t>Akumulované kompenzácie</t>
  </si>
  <si>
    <t>Splatné dane z príjmu</t>
  </si>
  <si>
    <t>Výnosy z podielu</t>
  </si>
  <si>
    <t>Splatná hypotéka</t>
  </si>
  <si>
    <t>Investičný kapitál</t>
  </si>
  <si>
    <t>Akumulované nerozdelené výnosy</t>
  </si>
  <si>
    <t>Kategórie</t>
  </si>
  <si>
    <t>Účtovná uzávierka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</si>
</sst>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_);\-0_)"/>
    <numFmt numFmtId="165" formatCode="#,##0_ ;[Red]\-#,##0\ "/>
  </numFmts>
  <fonts count="9" x14ac:knownFonts="1">
    <font>
      <sz val="11"/>
      <color theme="1" tint="0.14993743705557422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</borders>
  <cellStyleXfs count="11">
    <xf numFmtId="0" fontId="0" fillId="0" borderId="0">
      <alignment horizontal="left" vertical="center" wrapText="1" indent="1"/>
    </xf>
    <xf numFmtId="0" fontId="2" fillId="0" borderId="2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7" fillId="0" borderId="1" applyNumberFormat="0" applyFill="0" applyProtection="0">
      <alignment horizontal="right" vertical="center" indent="1"/>
    </xf>
    <xf numFmtId="0" fontId="7" fillId="0" borderId="0" applyFill="0" applyBorder="0" applyProtection="0">
      <alignment horizontal="right" vertical="center" indent="1"/>
    </xf>
    <xf numFmtId="38" fontId="4" fillId="0" borderId="0" applyFont="0" applyFill="0" applyBorder="0" applyAlignment="0" applyProtection="0"/>
    <xf numFmtId="0" fontId="5" fillId="3" borderId="3" applyNumberFormat="0" applyProtection="0">
      <alignment horizontal="left" vertical="center"/>
    </xf>
    <xf numFmtId="0" fontId="3" fillId="2" borderId="0" applyNumberFormat="0" applyProtection="0">
      <alignment horizontal="left" vertical="center"/>
    </xf>
    <xf numFmtId="165" fontId="4" fillId="0" borderId="0" applyFont="0" applyFill="0" applyBorder="0" applyProtection="0">
      <alignment horizontal="right" vertical="center" indent="1"/>
    </xf>
    <xf numFmtId="0" fontId="8" fillId="5" borderId="4" applyNumberFormat="0" applyProtection="0">
      <alignment horizontal="left" vertical="center"/>
    </xf>
    <xf numFmtId="0" fontId="1" fillId="4" borderId="0" applyNumberFormat="0" applyBorder="0" applyAlignment="0" applyProtection="0"/>
  </cellStyleXfs>
  <cellXfs count="18">
    <xf numFmtId="0" fontId="0" fillId="0" borderId="0" xfId="0">
      <alignment horizontal="left" vertical="center" wrapText="1" indent="1"/>
    </xf>
    <xf numFmtId="0" fontId="2" fillId="0" borderId="2" xfId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1" applyAlignment="1">
      <alignment vertical="center"/>
    </xf>
    <xf numFmtId="0" fontId="2" fillId="0" borderId="2" xfId="1" applyAlignment="1" applyProtection="1">
      <alignment vertical="center"/>
    </xf>
    <xf numFmtId="0" fontId="0" fillId="0" borderId="0" xfId="0" applyFont="1" applyFill="1" applyBorder="1">
      <alignment horizontal="left" vertical="center" wrapText="1" indent="1"/>
    </xf>
    <xf numFmtId="0" fontId="7" fillId="0" borderId="1" xfId="3">
      <alignment horizontal="right" vertical="center" indent="1"/>
    </xf>
    <xf numFmtId="0" fontId="6" fillId="0" borderId="0" xfId="2">
      <alignment vertical="center"/>
    </xf>
    <xf numFmtId="0" fontId="6" fillId="0" borderId="0" xfId="2" applyFill="1" applyBorder="1">
      <alignment vertical="center"/>
    </xf>
    <xf numFmtId="165" fontId="0" fillId="0" borderId="0" xfId="8" applyFont="1" applyFill="1" applyBorder="1" applyProtection="1">
      <alignment horizontal="right" vertical="center" indent="1"/>
    </xf>
    <xf numFmtId="165" fontId="0" fillId="0" borderId="0" xfId="8" applyFont="1" applyFill="1" applyBorder="1">
      <alignment horizontal="right" vertical="center" indent="1"/>
    </xf>
    <xf numFmtId="0" fontId="8" fillId="5" borderId="4" xfId="9">
      <alignment horizontal="left" vertical="center"/>
    </xf>
    <xf numFmtId="164" fontId="5" fillId="3" borderId="3" xfId="6" applyNumberFormat="1">
      <alignment horizontal="left" vertical="center"/>
    </xf>
    <xf numFmtId="0" fontId="5" fillId="3" borderId="3" xfId="6">
      <alignment horizontal="left" vertical="center"/>
    </xf>
    <xf numFmtId="165" fontId="8" fillId="5" borderId="4" xfId="8" applyFont="1" applyFill="1" applyBorder="1">
      <alignment horizontal="right" vertical="center" indent="1"/>
    </xf>
    <xf numFmtId="165" fontId="5" fillId="3" borderId="3" xfId="8" applyFont="1" applyFill="1" applyBorder="1">
      <alignment horizontal="right" vertical="center" indent="1"/>
    </xf>
    <xf numFmtId="0" fontId="5" fillId="3" borderId="3" xfId="6" applyNumberFormat="1" applyProtection="1">
      <alignment horizontal="left" vertical="center"/>
    </xf>
    <xf numFmtId="0" fontId="5" fillId="3" borderId="3" xfId="6" applyAlignment="1">
      <alignment vertical="center"/>
    </xf>
  </cellXfs>
  <cellStyles count="11">
    <cellStyle name="20 % - zvýraznenie1" xfId="7" builtinId="30" customBuiltin="1"/>
    <cellStyle name="20 % - zvýraznenie5" xfId="10" builtinId="46" customBuiltin="1"/>
    <cellStyle name="Čiarka" xfId="5" builtinId="3" customBuiltin="1"/>
    <cellStyle name="Mena" xfId="8" builtinId="4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9" builtinId="19" customBuiltin="1"/>
    <cellStyle name="Normálna" xfId="0" builtinId="0" customBuiltin="1"/>
    <cellStyle name="Spolu" xfId="6" builtinId="25" customBuiltin="1"/>
    <cellStyle name="Titul" xfId="1" builtinId="15" customBuiltin="1"/>
  </cellStyles>
  <dxfs count="14">
    <dxf>
      <alignment horizontal="general" vertical="center" textRotation="0" wrapText="0" indent="0" justifyLastLine="0" shrinkToFit="0" readingOrder="0"/>
    </dxf>
    <dxf>
      <numFmt numFmtId="164" formatCode="0_);\-0_)"/>
    </dxf>
    <dxf>
      <numFmt numFmtId="0" formatCode="General"/>
      <protection locked="1" hidden="0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Účtovná uzávierka" defaultPivotStyle="PivotStyleLight16">
    <tableStyle name="Účtovná uzávierka" pivot="0" count="4" xr9:uid="{00000000-0011-0000-FFFF-FFFF00000000}">
      <tableStyleElement type="wholeTable" dxfId="13"/>
      <tableStyleElement type="headerRow" dxfId="12"/>
      <tableStyleElement type="totalRow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a" displayName="Tabuľa" ref="B3:D9" totalsRowDxfId="3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yp aktíva" totalsRowLabel="Total" dataCellStyle="Normálna"/>
    <tableColumn id="2" xr3:uid="{00000000-0010-0000-0000-000002000000}" name="Predchádzajúci rok" totalsRowFunction="sum">
      <calculatedColumnFormula>SUMIFS(Aktíva[Predchádzajúci rok],Aktíva[Typ aktíva],Tabuľa[[#This Row],[Typ aktíva]])+SUMIFS(Záväzky[Predchádzajúci rok],Záväzky[Typ záväzku],Tabuľa[[#This Row],[Typ aktíva]])</calculatedColumnFormula>
    </tableColumn>
    <tableColumn id="3" xr3:uid="{00000000-0010-0000-0000-000003000000}" name="Aktuálny rok" totalsRowFunction="sum">
      <calculatedColumnFormula>SUMIFS(Aktíva[Aktuálny rok],Aktíva[Typ aktíva],Tabuľa[[#This Row],[Typ aktíva]])+SUMIFS(Záväzky[Aktuálny rok],Záväzky[Typ záväzku],Tabuľa[[#This Row],[Typ aktíva]])</calculatedColumnFormula>
    </tableColumn>
  </tableColumns>
  <tableStyleInfo name="Účtovná uzávierka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typ aktíva, aby sa automaticky aktualizovali hodnoty porovnania rokov. Celkové aktíva, celkové záväzky, majetok akcionára a zostatok sa vypočítajú na konci tabuľ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Aktíva" displayName="Aktíva" ref="B3:E14" totalsRowCount="1" totalsRowCellStyle="Spolu">
  <autoFilter ref="B3:E13" xr:uid="{00000000-0009-0000-0100-000010000000}"/>
  <tableColumns count="4">
    <tableColumn id="5" xr3:uid="{00000000-0010-0000-0100-000005000000}" name="Typ aktíva" totalsRowLabel="Celkové aktíva" dataCellStyle="Normálna"/>
    <tableColumn id="1" xr3:uid="{00000000-0010-0000-0100-000001000000}" name="Popis" totalsRowDxfId="2" dataCellStyle="Normálna"/>
    <tableColumn id="3" xr3:uid="{00000000-0010-0000-0100-000003000000}" name="Predchádzajúci rok" totalsRowFunction="sum" dataCellStyle="Mena"/>
    <tableColumn id="4" xr3:uid="{00000000-0010-0000-0100-000004000000}" name="Aktuálny rok" totalsRowFunction="sum" dataCellStyle="Mena"/>
  </tableColumns>
  <tableStyleInfo name="Účtovná uzávierka" showFirstColumn="0" showLastColumn="0" showRowStripes="1" showColumnStripes="0"/>
  <extLst>
    <ext xmlns:x14="http://schemas.microsoft.com/office/spreadsheetml/2009/9/main" uri="{504A1905-F514-4f6f-8877-14C23A59335A}">
      <x14:table altTextSummary="Vyberte typ aktíva a zadajte do tejto tabuľky príslušné popisy a hodnoty na porovnanie rokov. Celkové aktíva sa vypočítajú na konci tabuľ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Záväzky" displayName="Záväzky" ref="B3:E12" totalsRowCount="1" totalsRowCellStyle="Spolu">
  <autoFilter ref="B3:E11" xr:uid="{00000000-0009-0000-0100-000015000000}"/>
  <tableColumns count="4">
    <tableColumn id="5" xr3:uid="{00000000-0010-0000-0200-000005000000}" name="Typ záväzku" totalsRowLabel="Celkové záväzky a majetok akcionára" totalsRowDxfId="1" dataCellStyle="Normálna"/>
    <tableColumn id="1" xr3:uid="{00000000-0010-0000-0200-000001000000}" name="Popis" totalsRowDxfId="0" dataCellStyle="Normálna"/>
    <tableColumn id="3" xr3:uid="{00000000-0010-0000-0200-000003000000}" name="Predchádzajúci rok" totalsRowFunction="sum" dataCellStyle="Mena"/>
    <tableColumn id="4" xr3:uid="{00000000-0010-0000-0200-000004000000}" name="Aktuálny rok" totalsRowFunction="sum" dataCellStyle="Mena"/>
  </tableColumns>
  <tableStyleInfo name="Účtovná uzávierka" showFirstColumn="0" showLastColumn="0" showRowStripes="1" showColumnStripes="0"/>
  <extLst>
    <ext xmlns:x14="http://schemas.microsoft.com/office/spreadsheetml/2009/9/main" uri="{504A1905-F514-4f6f-8877-14C23A59335A}">
      <x14:table altTextSummary="Vyberte typ záväzku a zadajte do tejto tabuľky príslušné popisy a hodnoty na porovnanie rokov. Celkové záväzky a majetok akcionára sa vypočítajú na konci tabuľky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órie" displayName="Kategórie" ref="B3:B9" totalsRowShown="0">
  <autoFilter ref="B3:B9" xr:uid="{00000000-0009-0000-0100-000002000000}">
    <filterColumn colId="0" hiddenButton="1"/>
  </autoFilter>
  <tableColumns count="1">
    <tableColumn id="1" xr3:uid="{00000000-0010-0000-0300-000001000000}" name="Kategórie"/>
  </tableColumns>
  <tableStyleInfo name="Účtovná uzávierka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kategórie pre aktíva a záväzky.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20.77734375" customWidth="1"/>
  </cols>
  <sheetData>
    <row r="1" spans="2:4" ht="42" customHeight="1" thickBot="1" x14ac:dyDescent="0.35">
      <c r="B1" s="4" t="s">
        <v>34</v>
      </c>
      <c r="C1" s="4"/>
      <c r="D1" s="4"/>
    </row>
    <row r="2" spans="2:4" ht="30" customHeight="1" thickTop="1" thickBot="1" x14ac:dyDescent="0.35">
      <c r="C2" s="6" t="str">
        <f ca="1">"FY-"&amp;YEAR(TODAY())-1</f>
        <v>FY-2016</v>
      </c>
      <c r="D2" s="6" t="str">
        <f ca="1">"FY-"&amp;YEAR(TODAY())</f>
        <v>FY-2017</v>
      </c>
    </row>
    <row r="3" spans="2:4" ht="18" customHeight="1" thickTop="1" x14ac:dyDescent="0.3">
      <c r="B3" s="8" t="s">
        <v>0</v>
      </c>
      <c r="C3" s="8" t="s">
        <v>10</v>
      </c>
      <c r="D3" s="8" t="s">
        <v>11</v>
      </c>
    </row>
    <row r="4" spans="2:4" ht="30" customHeight="1" x14ac:dyDescent="0.3">
      <c r="B4" t="s">
        <v>1</v>
      </c>
      <c r="C4" s="9">
        <f>SUMIFS(Aktíva[Predchádzajúci rok],Aktíva[Typ aktíva],Tabuľa[[#This Row],[Typ aktíva]])+SUMIFS(Záväzky[Predchádzajúci rok],Záväzky[Typ záväzku],Tabuľa[[#This Row],[Typ aktíva]])</f>
        <v>600</v>
      </c>
      <c r="D4" s="9">
        <f>SUMIFS(Aktíva[Aktuálny rok],Aktíva[Typ aktíva],Tabuľa[[#This Row],[Typ aktíva]])+SUMIFS(Záväzky[Aktuálny rok],Záväzky[Typ záväzku],Tabuľa[[#This Row],[Typ aktíva]])</f>
        <v>600</v>
      </c>
    </row>
    <row r="5" spans="2:4" ht="30" customHeight="1" x14ac:dyDescent="0.3">
      <c r="B5" t="s">
        <v>2</v>
      </c>
      <c r="C5" s="9">
        <f>SUMIFS(Aktíva[Predchádzajúci rok],Aktíva[Typ aktíva],Tabuľa[[#This Row],[Typ aktíva]])+SUMIFS(Záväzky[Predchádzajúci rok],Záväzky[Typ záväzku],Tabuľa[[#This Row],[Typ aktíva]])</f>
        <v>-100</v>
      </c>
      <c r="D5" s="9">
        <f>SUMIFS(Aktíva[Aktuálny rok],Aktíva[Typ aktíva],Tabuľa[[#This Row],[Typ aktíva]])+SUMIFS(Záväzky[Aktuálny rok],Záväzky[Typ záväzku],Tabuľa[[#This Row],[Typ aktíva]])</f>
        <v>-85</v>
      </c>
    </row>
    <row r="6" spans="2:4" ht="30" customHeight="1" x14ac:dyDescent="0.3">
      <c r="B6" t="s">
        <v>3</v>
      </c>
      <c r="C6" s="9">
        <f>SUMIFS(Aktíva[Predchádzajúci rok],Aktíva[Typ aktíva],Tabuľa[[#This Row],[Typ aktíva]])+SUMIFS(Záväzky[Predchádzajúci rok],Záväzky[Typ záväzku],Tabuľa[[#This Row],[Typ aktíva]])</f>
        <v>0</v>
      </c>
      <c r="D6" s="9">
        <f>SUMIFS(Aktíva[Aktuálny rok],Aktíva[Typ aktíva],Tabuľa[[#This Row],[Typ aktíva]])+SUMIFS(Záväzky[Aktuálny rok],Záväzky[Typ záväzku],Tabuľa[[#This Row],[Typ aktíva]])</f>
        <v>0</v>
      </c>
    </row>
    <row r="7" spans="2:4" ht="30" customHeight="1" x14ac:dyDescent="0.3">
      <c r="B7" t="s">
        <v>4</v>
      </c>
      <c r="C7" s="9">
        <f>SUMIFS(Aktíva[Predchádzajúci rok],Aktíva[Typ aktíva],Tabuľa[[#This Row],[Typ aktíva]])+SUMIFS(Záväzky[Predchádzajúci rok],Záväzky[Typ záväzku],Tabuľa[[#This Row],[Typ aktíva]])</f>
        <v>500</v>
      </c>
      <c r="D7" s="9">
        <f>SUMIFS(Aktíva[Aktuálny rok],Aktíva[Typ aktíva],Tabuľa[[#This Row],[Typ aktíva]])+SUMIFS(Záväzky[Aktuálny rok],Záväzky[Typ záväzku],Tabuľa[[#This Row],[Typ aktíva]])</f>
        <v>350</v>
      </c>
    </row>
    <row r="8" spans="2:4" ht="30" customHeight="1" x14ac:dyDescent="0.3">
      <c r="B8" t="s">
        <v>5</v>
      </c>
      <c r="C8" s="9">
        <f>SUMIFS(Aktíva[Predchádzajúci rok],Aktíva[Typ aktíva],Tabuľa[[#This Row],[Typ aktíva]])+SUMIFS(Záväzky[Predchádzajúci rok],Záväzky[Typ záväzku],Tabuľa[[#This Row],[Typ aktíva]])</f>
        <v>0</v>
      </c>
      <c r="D8" s="9">
        <f>SUMIFS(Aktíva[Aktuálny rok],Aktíva[Typ aktíva],Tabuľa[[#This Row],[Typ aktíva]])+SUMIFS(Záväzky[Aktuálny rok],Záväzky[Typ záväzku],Tabuľa[[#This Row],[Typ aktíva]])</f>
        <v>0</v>
      </c>
    </row>
    <row r="9" spans="2:4" ht="30" customHeight="1" x14ac:dyDescent="0.3">
      <c r="B9" t="s">
        <v>6</v>
      </c>
      <c r="C9" s="9">
        <f>SUMIFS(Aktíva[Predchádzajúci rok],Aktíva[Typ aktíva],Tabuľa[[#This Row],[Typ aktíva]])+SUMIFS(Záväzky[Predchádzajúci rok],Záväzky[Typ záväzku],Tabuľa[[#This Row],[Typ aktíva]])</f>
        <v>0</v>
      </c>
      <c r="D9" s="9">
        <f>SUMIFS(Aktíva[Aktuálny rok],Aktíva[Typ aktíva],Tabuľa[[#This Row],[Typ aktíva]])+SUMIFS(Záväzky[Aktuálny rok],Záväzky[Typ záväzku],Tabuľa[[#This Row],[Typ aktíva]])</f>
        <v>350</v>
      </c>
    </row>
    <row r="10" spans="2:4" ht="30" customHeight="1" x14ac:dyDescent="0.3">
      <c r="B10" s="11" t="s">
        <v>7</v>
      </c>
      <c r="C10" s="14">
        <f>Aktíva[[#Totals],[Predchádzajúci rok]]</f>
        <v>500</v>
      </c>
      <c r="D10" s="14">
        <f>Aktíva[[#Totals],[Aktuálny rok]]</f>
        <v>515</v>
      </c>
    </row>
    <row r="11" spans="2:4" ht="30" customHeight="1" x14ac:dyDescent="0.3">
      <c r="B11" s="11" t="s">
        <v>8</v>
      </c>
      <c r="C11" s="14">
        <f>Záväzky[[#Totals],[Predchádzajúci rok]]</f>
        <v>500</v>
      </c>
      <c r="D11" s="14">
        <f>Záväzky[[#Totals],[Aktuálny rok]]</f>
        <v>700</v>
      </c>
    </row>
    <row r="12" spans="2:4" ht="30" customHeight="1" thickBot="1" x14ac:dyDescent="0.35">
      <c r="B12" s="13" t="s">
        <v>9</v>
      </c>
      <c r="C12" s="15">
        <f>C10-C11</f>
        <v>0</v>
      </c>
      <c r="D12" s="15">
        <f>D10-D11</f>
        <v>-185</v>
      </c>
    </row>
  </sheetData>
  <sheetProtection insertColumns="0" insertRows="0" deleteColumns="0" deleteRows="0" selectLockedCells="1"/>
  <conditionalFormatting sqref="C11">
    <cfRule type="expression" dxfId="9" priority="1">
      <formula>$C$11&gt;$C$10</formula>
    </cfRule>
    <cfRule type="expression" dxfId="8" priority="2">
      <formula>$C$11&lt;$C$10</formula>
    </cfRule>
    <cfRule type="expression" dxfId="7" priority="3">
      <formula>$C$11=$C$10</formula>
    </cfRule>
  </conditionalFormatting>
  <conditionalFormatting sqref="D11">
    <cfRule type="expression" dxfId="6" priority="5">
      <formula>$D$11&gt;$D$10</formula>
    </cfRule>
    <cfRule type="expression" dxfId="5" priority="6">
      <formula>$D$11&lt;$D$10</formula>
    </cfRule>
    <cfRule type="expression" dxfId="4" priority="7">
      <formula>$D$11=$D$10</formula>
    </cfRule>
  </conditionalFormatting>
  <dataValidations count="12">
    <dataValidation allowBlank="1" showInputMessage="1" showErrorMessage="1" prompt="Vytvorte v tomto zošite účtovnú uzávierku. Do každého hárka zadajte aktíva a záväzky. Celkové aktíva, celkové záväzky a zostatok sa v tomto hárku vypočítajú automaticky." sqref="A1" xr:uid="{00000000-0002-0000-0000-000000000000}"/>
    <dataValidation allowBlank="1" showInputMessage="1" showErrorMessage="1" prompt="V bunkách vpravo sa automaticky vypočítajú celkové aktíva." sqref="B10" xr:uid="{00000000-0002-0000-0000-000001000000}"/>
    <dataValidation allowBlank="1" showInputMessage="1" showErrorMessage="1" prompt="Celkové záväzky a majetok akcionára sa automaticky vypočítajú v bunkách vpravo. Ak sa príznak zmení na zelený, zostatok je kladný alebo nulový. Červený príznak predstavuje záporný zostatok." sqref="B11" xr:uid="{00000000-0002-0000-0000-000002000000}"/>
    <dataValidation allowBlank="1" showInputMessage="1" showErrorMessage="1" prompt="Zostatok sa automaticky vypočíta v bunkách vpravo." sqref="B12" xr:uid="{00000000-0002-0000-0000-000003000000}"/>
    <dataValidation allowBlank="1" showInputMessage="1" showErrorMessage="1" prompt="V tejto bunke sa nachádza nadpis tohto hárka." sqref="B1" xr:uid="{00000000-0002-0000-0000-000004000000}"/>
    <dataValidation allowBlank="1" showInputMessage="1" showErrorMessage="1" prompt="Do tejto bunky zadajte porovnanie roku 2." sqref="D2" xr:uid="{00000000-0002-0000-0000-000005000000}"/>
    <dataValidation allowBlank="1" showInputMessage="1" showErrorMessage="1" prompt="V tomto stĺpci vyberte typ aktíva. Hodnoty porovnania rokov sa aktualizujú automaticky. Stlačením kombinácie klávesov ALT + ŠÍPKA NADOL otvorte rozbaľovací zoznam a potom stlačením klávesu ENTER uskutočnite výber." sqref="B3" xr:uid="{00000000-0002-0000-0000-000006000000}"/>
    <dataValidation allowBlank="1" showInputMessage="1" showErrorMessage="1" prompt="Do tejto bunky zadajte porovnanie roku 1." sqref="C2" xr:uid="{00000000-0002-0000-0000-000007000000}"/>
    <dataValidation allowBlank="1" showInputMessage="1" showErrorMessage="1" prompt="Do buniek C2 a D2 vpravo zadajte porovnanie rokov." sqref="B2" xr:uid="{00000000-0002-0000-0000-000008000000}"/>
    <dataValidation allowBlank="1" showInputMessage="1" showErrorMessage="1" prompt=" Hodnoty pre uvedený rok z hárkov Aktíva a Záväzky sa automaticky aktualizujú v tomto stĺpci pod týmto nadpisom." sqref="C3" xr:uid="{00000000-0002-0000-0000-000009000000}"/>
    <dataValidation allowBlank="1" showInputMessage="1" showErrorMessage="1" prompt="Hodnoty pre uvedený rok z hárkov Aktíva a Záväzky sa automaticky aktualizujú v tomto stĺpci pod týmto nadpisom." sqref="D3" xr:uid="{00000000-0002-0000-0000-00000A000000}"/>
    <dataValidation type="list" errorStyle="warning" allowBlank="1" showInputMessage="1" showErrorMessage="1" error="Vyberte položku zo zoznamu. Vyberte položku ZRUŠIŤ, následne stlačením kombinácie klávesov ALT + ŠÍPKA NADOL otvorte rozbaľovací zoznam a potom stlačením klávesu " sqref="B4:B9" xr:uid="{00000000-0002-0000-0000-00000B000000}">
      <formula1>INDIRECT("Kategórie[Kategórie]")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2" width="35.77734375" customWidth="1"/>
    <col min="3" max="3" width="40.21875" customWidth="1"/>
    <col min="4" max="5" width="20.77734375" customWidth="1"/>
  </cols>
  <sheetData>
    <row r="1" spans="2:5" s="2" customFormat="1" ht="42" customHeight="1" thickBot="1" x14ac:dyDescent="0.35">
      <c r="B1" s="3" t="s">
        <v>12</v>
      </c>
      <c r="C1" s="3"/>
      <c r="D1" s="3"/>
      <c r="E1" s="3"/>
    </row>
    <row r="2" spans="2:5" s="2" customFormat="1" ht="30" customHeight="1" thickTop="1" thickBot="1" x14ac:dyDescent="0.35">
      <c r="B2"/>
      <c r="C2"/>
      <c r="D2" s="6" t="str">
        <f ca="1">FR_ROK</f>
        <v>FY-2016</v>
      </c>
      <c r="E2" s="6" t="str">
        <f ca="1">FR_ROK_2</f>
        <v>FY-2017</v>
      </c>
    </row>
    <row r="3" spans="2:5" s="2" customFormat="1" ht="18" customHeight="1" thickTop="1" x14ac:dyDescent="0.3">
      <c r="B3" s="7" t="s">
        <v>0</v>
      </c>
      <c r="C3" s="7" t="s">
        <v>13</v>
      </c>
      <c r="D3" s="7" t="s">
        <v>10</v>
      </c>
      <c r="E3" s="7" t="s">
        <v>11</v>
      </c>
    </row>
    <row r="4" spans="2:5" s="2" customFormat="1" ht="30" customHeight="1" x14ac:dyDescent="0.3">
      <c r="B4" t="s">
        <v>1</v>
      </c>
      <c r="C4" t="s">
        <v>14</v>
      </c>
      <c r="D4" s="10">
        <v>600</v>
      </c>
      <c r="E4" s="10">
        <v>600</v>
      </c>
    </row>
    <row r="5" spans="2:5" s="2" customFormat="1" ht="30" customHeight="1" x14ac:dyDescent="0.3">
      <c r="B5" t="s">
        <v>1</v>
      </c>
      <c r="C5" t="s">
        <v>15</v>
      </c>
      <c r="D5" s="10"/>
      <c r="E5" s="10"/>
    </row>
    <row r="6" spans="2:5" s="2" customFormat="1" ht="30" customHeight="1" x14ac:dyDescent="0.3">
      <c r="B6" t="s">
        <v>1</v>
      </c>
      <c r="C6" t="s">
        <v>16</v>
      </c>
      <c r="D6" s="10"/>
      <c r="E6" s="10"/>
    </row>
    <row r="7" spans="2:5" s="2" customFormat="1" ht="30" customHeight="1" x14ac:dyDescent="0.3">
      <c r="B7" t="s">
        <v>1</v>
      </c>
      <c r="C7" t="s">
        <v>17</v>
      </c>
      <c r="D7" s="10"/>
      <c r="E7" s="10"/>
    </row>
    <row r="8" spans="2:5" s="2" customFormat="1" ht="30" customHeight="1" x14ac:dyDescent="0.3">
      <c r="B8" t="s">
        <v>1</v>
      </c>
      <c r="C8" t="s">
        <v>18</v>
      </c>
      <c r="D8" s="10"/>
      <c r="E8" s="10"/>
    </row>
    <row r="9" spans="2:5" s="2" customFormat="1" ht="30" customHeight="1" x14ac:dyDescent="0.3">
      <c r="B9" t="s">
        <v>2</v>
      </c>
      <c r="C9" t="s">
        <v>19</v>
      </c>
      <c r="D9" s="10"/>
      <c r="E9" s="10"/>
    </row>
    <row r="10" spans="2:5" s="2" customFormat="1" ht="30" customHeight="1" x14ac:dyDescent="0.3">
      <c r="B10" t="s">
        <v>2</v>
      </c>
      <c r="C10" t="s">
        <v>20</v>
      </c>
      <c r="D10" s="10"/>
      <c r="E10" s="10"/>
    </row>
    <row r="11" spans="2:5" ht="30" customHeight="1" x14ac:dyDescent="0.3">
      <c r="B11" t="s">
        <v>2</v>
      </c>
      <c r="C11" t="s">
        <v>21</v>
      </c>
      <c r="D11" s="10"/>
      <c r="E11" s="10"/>
    </row>
    <row r="12" spans="2:5" s="2" customFormat="1" ht="30" customHeight="1" x14ac:dyDescent="0.3">
      <c r="B12" t="s">
        <v>2</v>
      </c>
      <c r="C12" t="s">
        <v>22</v>
      </c>
      <c r="D12" s="10">
        <v>-100</v>
      </c>
      <c r="E12" s="10">
        <v>-85</v>
      </c>
    </row>
    <row r="13" spans="2:5" s="2" customFormat="1" ht="30" customHeight="1" x14ac:dyDescent="0.3">
      <c r="B13" t="s">
        <v>3</v>
      </c>
      <c r="C13" t="s">
        <v>23</v>
      </c>
      <c r="D13" s="10"/>
      <c r="E13" s="10"/>
    </row>
    <row r="14" spans="2:5" ht="30" customHeight="1" thickBot="1" x14ac:dyDescent="0.35">
      <c r="B14" s="13" t="s">
        <v>7</v>
      </c>
      <c r="C14" s="16"/>
      <c r="D14" s="15">
        <f>SUBTOTAL(109,Aktíva[Predchádzajúci rok])</f>
        <v>500</v>
      </c>
      <c r="E14" s="15">
        <f>SUBTOTAL(109,Aktíva[Aktuálny rok])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Vytvorte v tomto hárku zoznam aktív na porovnanie finančných rokov. Celkové aktíva sa automaticky vypočítajú na konci tabuľky Aktíva." sqref="A1" xr:uid="{00000000-0002-0000-0100-000000000000}"/>
    <dataValidation allowBlank="1" showInputMessage="1" showErrorMessage="1" prompt="V tejto bunke sa nachádza nadpis tohto hárka." sqref="B1" xr:uid="{00000000-0002-0000-0100-000001000000}"/>
    <dataValidation allowBlank="1" showInputMessage="1" showErrorMessage="1" prompt="Do tohto stĺpca pod týmto nadpisom zadajte popis." sqref="C3" xr:uid="{00000000-0002-0000-0100-000002000000}"/>
    <dataValidation allowBlank="1" showInputMessage="1" showErrorMessage="1" prompt="Do tohto stĺpca pod týmto nadpisom zadajte typ aktíva. Stlačením kombinácie klávesov ALT + ŠÍPKA NADOL otvorte rozbaľovací zoznam a potom stlačením klávesu ENTER uskutočnite výber. Konkrétne položky vyhľadajte pomocou filtrov nadpisov." sqref="B3" xr:uid="{00000000-0002-0000-0100-000003000000}"/>
    <dataValidation allowBlank="1" showInputMessage="1" showErrorMessage="1" prompt="Do tohto stĺpca pod týmto nadpisom zadajte sumu aktíva pre uvedený rok." sqref="D3:E3" xr:uid="{00000000-0002-0000-0100-000004000000}"/>
    <dataValidation type="list" errorStyle="warning" allowBlank="1" showInputMessage="1" showErrorMessage="1" error="Vyberte položku zo zoznamu. Vyberte položku ZRUŠIŤ, následne stlačením kombinácie klávesov ALT + ŠÍPKA NADOL otvorte rozbaľovací zoznam a potom stlačením klávesu ENTER uskutočnite výber." sqref="B4:B13" xr:uid="{00000000-0002-0000-0100-000005000000}">
      <formula1>INDIRECT("Kategórie[Kategórie]")</formula1>
    </dataValidation>
    <dataValidation allowBlank="1" showInputMessage="1" showErrorMessage="1" prompt="Porovnanie rokov sa automaticky aktualizuje v bunkách D2 a E2 na pravej strane." sqref="B2" xr:uid="{00000000-0002-0000-0100-000006000000}"/>
    <dataValidation allowBlank="1" showInputMessage="1" showErrorMessage="1" prompt="V tejto bunke sa automaticky aktualizuje porovnanie roka 2." sqref="E2" xr:uid="{00000000-0002-0000-0100-000007000000}"/>
    <dataValidation allowBlank="1" showInputMessage="1" showErrorMessage="1" prompt="V tejto bunke sa automaticky aktualizuje porovnanie roka 1." sqref="D2" xr:uid="{00000000-0002-0000-01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20.77734375" customWidth="1"/>
  </cols>
  <sheetData>
    <row r="1" spans="2:5" s="2" customFormat="1" ht="42" customHeight="1" thickBot="1" x14ac:dyDescent="0.35">
      <c r="B1" s="3" t="s">
        <v>24</v>
      </c>
      <c r="C1" s="3"/>
      <c r="D1" s="3"/>
      <c r="E1" s="3"/>
    </row>
    <row r="2" spans="2:5" s="2" customFormat="1" ht="30" customHeight="1" thickTop="1" thickBot="1" x14ac:dyDescent="0.35">
      <c r="D2" s="6" t="str">
        <f ca="1">FR_ROK</f>
        <v>FY-2016</v>
      </c>
      <c r="E2" s="6" t="str">
        <f ca="1">FR_ROK_2</f>
        <v>FY-2017</v>
      </c>
    </row>
    <row r="3" spans="2:5" s="2" customFormat="1" ht="18" customHeight="1" thickTop="1" x14ac:dyDescent="0.3">
      <c r="B3" s="8" t="s">
        <v>25</v>
      </c>
      <c r="C3" s="8" t="s">
        <v>13</v>
      </c>
      <c r="D3" s="7" t="s">
        <v>10</v>
      </c>
      <c r="E3" s="7" t="s">
        <v>11</v>
      </c>
    </row>
    <row r="4" spans="2:5" s="2" customFormat="1" ht="30" customHeight="1" x14ac:dyDescent="0.3">
      <c r="B4" t="s">
        <v>4</v>
      </c>
      <c r="C4" t="s">
        <v>24</v>
      </c>
      <c r="D4" s="10"/>
      <c r="E4" s="10">
        <v>350</v>
      </c>
    </row>
    <row r="5" spans="2:5" s="2" customFormat="1" ht="30" customHeight="1" x14ac:dyDescent="0.3">
      <c r="B5" t="s">
        <v>4</v>
      </c>
      <c r="C5" t="s">
        <v>26</v>
      </c>
      <c r="D5" s="10"/>
      <c r="E5" s="10"/>
    </row>
    <row r="6" spans="2:5" s="2" customFormat="1" ht="30" customHeight="1" x14ac:dyDescent="0.3">
      <c r="B6" t="s">
        <v>4</v>
      </c>
      <c r="C6" t="s">
        <v>27</v>
      </c>
      <c r="D6" s="10">
        <v>500</v>
      </c>
      <c r="E6" s="10"/>
    </row>
    <row r="7" spans="2:5" s="2" customFormat="1" ht="30" customHeight="1" x14ac:dyDescent="0.3">
      <c r="B7" t="s">
        <v>4</v>
      </c>
      <c r="C7" t="s">
        <v>28</v>
      </c>
      <c r="D7" s="10"/>
      <c r="E7" s="10"/>
    </row>
    <row r="8" spans="2:5" s="2" customFormat="1" ht="30" customHeight="1" x14ac:dyDescent="0.3">
      <c r="B8" t="s">
        <v>4</v>
      </c>
      <c r="C8" t="s">
        <v>29</v>
      </c>
      <c r="D8" s="10"/>
      <c r="E8" s="10"/>
    </row>
    <row r="9" spans="2:5" s="2" customFormat="1" ht="30" customHeight="1" x14ac:dyDescent="0.3">
      <c r="B9" t="s">
        <v>5</v>
      </c>
      <c r="C9" t="s">
        <v>30</v>
      </c>
      <c r="D9" s="10"/>
      <c r="E9" s="10"/>
    </row>
    <row r="10" spans="2:5" s="2" customFormat="1" ht="30" customHeight="1" x14ac:dyDescent="0.3">
      <c r="B10" t="s">
        <v>6</v>
      </c>
      <c r="C10" t="s">
        <v>31</v>
      </c>
      <c r="D10" s="10"/>
      <c r="E10" s="10">
        <v>350</v>
      </c>
    </row>
    <row r="11" spans="2:5" ht="30" customHeight="1" x14ac:dyDescent="0.3">
      <c r="B11" t="s">
        <v>6</v>
      </c>
      <c r="C11" t="s">
        <v>32</v>
      </c>
      <c r="D11" s="10"/>
      <c r="E11" s="10"/>
    </row>
    <row r="12" spans="2:5" s="2" customFormat="1" ht="30" customHeight="1" thickBot="1" x14ac:dyDescent="0.35">
      <c r="B12" s="12" t="s">
        <v>8</v>
      </c>
      <c r="C12" s="17"/>
      <c r="D12" s="15">
        <f>SUBTOTAL(109,Záväzky[Predchádzajúci rok])</f>
        <v>500</v>
      </c>
      <c r="E12" s="15">
        <f>SUBTOTAL(109,Záväzky[Aktuálny rok])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Vytvorte v tomto hárku zoznam záväzkov na porovnanie finančných rokov. Celkové záväzky a majetok akcionára sa automaticky vypočítajú na konci tabuľky Záväzky." sqref="A1" xr:uid="{00000000-0002-0000-0200-000000000000}"/>
    <dataValidation allowBlank="1" showInputMessage="1" showErrorMessage="1" prompt="V tejto bunke sa nachádza nadpis tohto hárka." sqref="B1" xr:uid="{00000000-0002-0000-0200-000001000000}"/>
    <dataValidation allowBlank="1" showInputMessage="1" showErrorMessage="1" prompt="Do tohto stĺpca pod týmto nadpisom zadajte popis." sqref="C3" xr:uid="{00000000-0002-0000-0200-000002000000}"/>
    <dataValidation allowBlank="1" showInputMessage="1" showErrorMessage="1" prompt="V tomto stĺpci pod týmto nadpisom vyberte typ záväzku. Stlačením kombinácie klávesov ALT + ŠÍPKA NADOL otvorte rozbaľovací zoznam a potom stlačením klávesu ENTER uskutočnite výber. Konkrétne položky vyhľadajte pomocou filtrov nadpisov." sqref="B3" xr:uid="{00000000-0002-0000-0200-000003000000}"/>
    <dataValidation type="list" errorStyle="warning" allowBlank="1" showInputMessage="1" showErrorMessage="1" error="Vyberte položku zo zoznamu. Vyberte položku ZRUŠIŤ, následne stlačením kombinácie klávesov ALT + ŠÍPKA NADOL otvorte rozbaľovací zoznam a potom stlačením klávesu ENTER uskutočnite výber." sqref="B4:B11" xr:uid="{00000000-0002-0000-0200-000004000000}">
      <formula1>INDIRECT("Kategórie[Kategórie]")</formula1>
    </dataValidation>
    <dataValidation allowBlank="1" showInputMessage="1" showErrorMessage="1" prompt="Porovnanie rokov sa automaticky aktualizuje v bunkách D2 a E2 na pravej strane." sqref="B2" xr:uid="{00000000-0002-0000-0200-000005000000}"/>
    <dataValidation allowBlank="1" showInputMessage="1" showErrorMessage="1" prompt="V tejto bunke sa automaticky aktualizuje porovnanie roka 2." sqref="E2" xr:uid="{00000000-0002-0000-0200-000006000000}"/>
    <dataValidation allowBlank="1" showInputMessage="1" showErrorMessage="1" prompt="V tejto bunke sa automaticky aktualizuje porovnanie roka 1." sqref="D2" xr:uid="{00000000-0002-0000-0200-000007000000}"/>
    <dataValidation allowBlank="1" showInputMessage="1" showErrorMessage="1" prompt="Do tohto stĺpca pod týmto nadpisom zadajte sumu záväzku pre zobrazený rok." sqref="D3:E3" xr:uid="{00000000-0002-0000-0200-000008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33</v>
      </c>
    </row>
    <row r="2" spans="2:2" s="2" customFormat="1" ht="17.25" customHeight="1" thickTop="1" x14ac:dyDescent="0.3"/>
    <row r="3" spans="2:2" s="2" customFormat="1" ht="17.25" customHeight="1" x14ac:dyDescent="0.3">
      <c r="B3" s="8" t="s">
        <v>33</v>
      </c>
    </row>
    <row r="4" spans="2:2" s="2" customFormat="1" ht="17.25" customHeight="1" x14ac:dyDescent="0.3">
      <c r="B4" s="5" t="s">
        <v>1</v>
      </c>
    </row>
    <row r="5" spans="2:2" s="2" customFormat="1" ht="17.25" customHeight="1" x14ac:dyDescent="0.3">
      <c r="B5" s="5" t="s">
        <v>2</v>
      </c>
    </row>
    <row r="6" spans="2:2" s="2" customFormat="1" ht="17.25" customHeight="1" x14ac:dyDescent="0.3">
      <c r="B6" s="5" t="s">
        <v>3</v>
      </c>
    </row>
    <row r="7" spans="2:2" s="2" customFormat="1" ht="17.25" customHeight="1" x14ac:dyDescent="0.3">
      <c r="B7" s="5" t="s">
        <v>4</v>
      </c>
    </row>
    <row r="8" spans="2:2" s="2" customFormat="1" ht="17.25" customHeight="1" x14ac:dyDescent="0.3">
      <c r="B8" s="5" t="s">
        <v>5</v>
      </c>
    </row>
    <row r="9" spans="2:2" s="2" customFormat="1" ht="17.25" customHeight="1" x14ac:dyDescent="0.3">
      <c r="B9" s="5" t="s">
        <v>6</v>
      </c>
    </row>
  </sheetData>
  <sheetProtection insertColumns="0" insertRows="0" deleteColumns="0" deleteRows="0" selectLockedCells="1"/>
  <dataValidations count="3">
    <dataValidation allowBlank="1" showInputMessage="1" showErrorMessage="1" prompt="Vytvorte v tomto hárku zoznam kategórií pre aktíva a záväzky. Tieto hodnoty sa používajú na vytvorenie tabule, pomocou ktorej sa vytvárajú hárky Aktíva a Záväzky." sqref="A1" xr:uid="{00000000-0002-0000-0300-000000000000}"/>
    <dataValidation allowBlank="1" showInputMessage="1" showErrorMessage="1" prompt="V tejto bunke sa nachádza nadpis tohto hárka." sqref="B1" xr:uid="{00000000-0002-0000-0300-000001000000}"/>
    <dataValidation allowBlank="1" showInputMessage="1" showErrorMessage="1" prompt="Do tohto stĺpca pod týmto nadpisom zadajte kategórie.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Súhrn</vt:lpstr>
      <vt:lpstr>Aktíva</vt:lpstr>
      <vt:lpstr>Záväzky</vt:lpstr>
      <vt:lpstr>Kategórie</vt:lpstr>
      <vt:lpstr>FR_ROK</vt:lpstr>
      <vt:lpstr>FR_ROK_2</vt:lpstr>
      <vt:lpstr>Nadpis1</vt:lpstr>
      <vt:lpstr>NadpisStĺpca2</vt:lpstr>
      <vt:lpstr>NadpisStĺpca3</vt:lpstr>
      <vt:lpstr>Aktíva!Názvy_tlače</vt:lpstr>
      <vt:lpstr>Kategórie!Názvy_tlače</vt:lpstr>
      <vt:lpstr>Súhrn!Názvy_tlače</vt:lpstr>
      <vt:lpstr>Záväzky!Názvy_tlače</vt:lpstr>
      <vt:lpstr>OblasťPreNadpisRiadka1..D12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2017-07-19T07:08:42Z</dcterms:modified>
</cp:coreProperties>
</file>