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8AEDC555-1BAF-4719-99A6-912CD92DB45D}" xr6:coauthVersionLast="36" xr6:coauthVersionMax="43" xr10:uidLastSave="{00000000-0000-0000-0000-000000000000}"/>
  <bookViews>
    <workbookView xWindow="810" yWindow="-120" windowWidth="28800" windowHeight="16125" xr2:uid="{00000000-000D-0000-FFFF-FFFF00000000}"/>
  </bookViews>
  <sheets>
    <sheet name="Porovnanie úverov na bývanie" sheetId="1" r:id="rId1"/>
  </sheets>
  <definedNames>
    <definedName name="_xlnm.Print_Titles" localSheetId="0">'Porovnanie úverov na bývanie'!$5:$5</definedName>
    <definedName name="VýškaÚveru">'Porovnanie úverov na bývanie'!$D$3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J6" i="1"/>
  <c r="J7" i="1"/>
  <c r="J8" i="1"/>
  <c r="J9" i="1"/>
  <c r="L6" i="1" l="1"/>
  <c r="L7" i="1"/>
  <c r="L8" i="1"/>
  <c r="L9" i="1"/>
</calcChain>
</file>

<file path=xl/sharedStrings.xml><?xml version="1.0" encoding="utf-8"?>
<sst xmlns="http://schemas.openxmlformats.org/spreadsheetml/2006/main" count="30" uniqueCount="28">
  <si>
    <t>DÁTUM</t>
  </si>
  <si>
    <t>SUMA</t>
  </si>
  <si>
    <t>Stĺpcový graf so zobrazením porovnania úrokových sadzieb v tejto bunke.</t>
  </si>
  <si>
    <t>#</t>
  </si>
  <si>
    <t>BANKA</t>
  </si>
  <si>
    <t>Meno 1</t>
  </si>
  <si>
    <t>Meno 2</t>
  </si>
  <si>
    <t>Meno 3</t>
  </si>
  <si>
    <t>Meno 4</t>
  </si>
  <si>
    <t>Dátum</t>
  </si>
  <si>
    <t>TYP</t>
  </si>
  <si>
    <t>Upraviteľné</t>
  </si>
  <si>
    <t>Opravené</t>
  </si>
  <si>
    <t>SEMESTER</t>
  </si>
  <si>
    <t>Stĺpcový graf zobrazujúci vopred zaplatené náklady v tejto bunke.</t>
  </si>
  <si>
    <t>AMORTIZOVANÉ ROKY</t>
  </si>
  <si>
    <t>SADZBA</t>
  </si>
  <si>
    <t>APR</t>
  </si>
  <si>
    <t>BODY</t>
  </si>
  <si>
    <t>Skupinový pruhový graf zobrazujúci mesačné platby v tejto bunke.</t>
  </si>
  <si>
    <t>PLATBA</t>
  </si>
  <si>
    <t>VOPRED</t>
  </si>
  <si>
    <t>HORNÝ LIMIT ZA 1. ROK</t>
  </si>
  <si>
    <t>HORNÝ LIMIT ROČNE</t>
  </si>
  <si>
    <t>HORNÝ LIMIT CELKOM</t>
  </si>
  <si>
    <r>
      <rPr>
        <b/>
        <i/>
        <sz val="34"/>
        <color theme="8"/>
        <rFont val="Trebuchet MS"/>
        <family val="2"/>
        <charset val="238"/>
        <scheme val="major"/>
      </rPr>
      <t>POROVNANIE</t>
    </r>
    <r>
      <rPr>
        <b/>
        <sz val="34"/>
        <color theme="0"/>
        <rFont val="Trebuchet MS"/>
        <family val="2"/>
        <scheme val="major"/>
      </rPr>
      <t xml:space="preserve"> ÚVEROV NA BÝVANIE</t>
    </r>
  </si>
  <si>
    <t>POČET BODOV EUR</t>
  </si>
  <si>
    <t>ZÁVER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</si>
</sst>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* #,##0_ ;_ * \-#,##0_ ;_ * &quot;-&quot;_ ;_ @_ "/>
    <numFmt numFmtId="165" formatCode="_ &quot;₹&quot;\ * #,##0.00_ ;_ &quot;₹&quot;\ * \-#,##0.00_ ;_ &quot;₹&quot;\ * &quot;-&quot;??_ ;_ @_ "/>
    <numFmt numFmtId="166" formatCode="_ * #,##0.00_ ;_ * \-#,##0.00_ ;_ * &quot;-&quot;??_ ;_ @_ "/>
    <numFmt numFmtId="167" formatCode="0.000%"/>
    <numFmt numFmtId="168" formatCode="#,##0\ [$EUR]"/>
    <numFmt numFmtId="169" formatCode="#,##0.00\ [$EUR];[Red]\-#,##0.00\ [$EUR]"/>
  </numFmts>
  <fonts count="24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34"/>
      <color theme="0"/>
      <name val="Trebuchet MS"/>
      <family val="2"/>
      <scheme val="major"/>
    </font>
    <font>
      <sz val="18"/>
      <color theme="1" tint="0.34998626667073579"/>
      <name val="Trebuchet MS"/>
      <family val="2"/>
      <scheme val="minor"/>
    </font>
    <font>
      <b/>
      <sz val="18"/>
      <color theme="1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theme="1" tint="0.499984740745262"/>
      <name val="Trebuchet MS"/>
      <family val="2"/>
      <scheme val="minor"/>
    </font>
    <font>
      <sz val="11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i/>
      <sz val="34"/>
      <color theme="8"/>
      <name val="Trebuchet MS"/>
      <family val="2"/>
      <charset val="238"/>
      <scheme val="major"/>
    </font>
    <font>
      <b/>
      <sz val="34"/>
      <color theme="0"/>
      <name val="Trebuchet MS"/>
      <family val="2"/>
      <charset val="238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0" fontId="4" fillId="2" borderId="1" applyNumberFormat="0" applyFill="0" applyBorder="0" applyProtection="0">
      <alignment horizontal="right" vertical="center"/>
    </xf>
    <xf numFmtId="0" fontId="9" fillId="3" borderId="0" applyNumberFormat="0" applyBorder="0" applyAlignment="0" applyProtection="0">
      <alignment vertical="center"/>
    </xf>
    <xf numFmtId="0" fontId="5" fillId="2" borderId="0" applyNumberFormat="0" applyFill="0" applyBorder="0" applyProtection="0">
      <alignment horizontal="left" vertical="center"/>
    </xf>
    <xf numFmtId="166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9" fontId="2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2" fillId="4" borderId="2" applyNumberFormat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7" applyNumberFormat="0" applyAlignment="0" applyProtection="0"/>
    <xf numFmtId="0" fontId="15" fillId="8" borderId="1" applyNumberFormat="0" applyAlignment="0" applyProtection="0"/>
    <xf numFmtId="0" fontId="16" fillId="0" borderId="8" applyNumberFormat="0" applyFill="0" applyAlignment="0" applyProtection="0"/>
    <xf numFmtId="0" fontId="17" fillId="9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>
      <alignment vertical="center" wrapText="1"/>
    </xf>
    <xf numFmtId="2" fontId="0" fillId="0" borderId="0" xfId="0" applyNumberFormat="1" applyAlignment="1">
      <alignment horizontal="center" vertical="center"/>
    </xf>
    <xf numFmtId="0" fontId="0" fillId="3" borderId="0" xfId="4" applyFont="1">
      <alignment vertical="center"/>
    </xf>
    <xf numFmtId="168" fontId="4" fillId="0" borderId="0" xfId="2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4" fontId="4" fillId="0" borderId="5" xfId="3" applyNumberFormat="1" applyFill="1" applyBorder="1">
      <alignment horizontal="right" vertic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169" fontId="0" fillId="0" borderId="0" xfId="0" applyNumberFormat="1" applyFont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0" fontId="23" fillId="3" borderId="0" xfId="1" applyFont="1" applyFill="1" applyAlignment="1">
      <alignment vertical="center"/>
    </xf>
    <xf numFmtId="0" fontId="3" fillId="3" borderId="0" xfId="1" applyFill="1" applyAlignment="1">
      <alignment vertical="center"/>
    </xf>
    <xf numFmtId="0" fontId="10" fillId="3" borderId="0" xfId="4" applyFont="1" applyAlignment="1">
      <alignment horizontal="center" vertical="center"/>
    </xf>
    <xf numFmtId="0" fontId="5" fillId="0" borderId="5" xfId="5" applyFill="1" applyBorder="1">
      <alignment horizontal="left" vertical="center"/>
    </xf>
    <xf numFmtId="0" fontId="5" fillId="0" borderId="6" xfId="5" applyFill="1" applyBorder="1">
      <alignment horizontal="left"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Kontrastné pozadie" xfId="4" xr:uid="{00000000-0005-0000-0000-000002000000}"/>
    <cellStyle name="Označenia vstupu" xfId="5" xr:uid="{00000000-0005-0000-0000-000009000000}"/>
    <cellStyle name="千位分隔" xfId="6" builtinId="3" customBuiltin="1"/>
    <cellStyle name="千位分隔[0]" xfId="7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10" builtinId="16" customBuiltin="1"/>
    <cellStyle name="标题 2" xfId="11" builtinId="17" customBuiltin="1"/>
    <cellStyle name="标题 3" xfId="12" builtinId="18" customBuiltin="1"/>
    <cellStyle name="标题 4" xfId="14" builtinId="19" customBuiltin="1"/>
    <cellStyle name="检查单元格" xfId="21" builtinId="23" customBuiltin="1"/>
    <cellStyle name="汇总" xfId="24" builtinId="25" customBuiltin="1"/>
    <cellStyle name="注释" xfId="13" builtinId="10" customBuiltin="1"/>
    <cellStyle name="百分比" xfId="9" builtinId="5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解释性文本" xfId="23" builtinId="53" customBuiltin="1"/>
    <cellStyle name="警告文本" xfId="22" builtinId="11" customBuiltin="1"/>
    <cellStyle name="计算" xfId="19" builtinId="22" customBuiltin="1"/>
    <cellStyle name="货币" xfId="8" builtinId="4" customBuiltin="1"/>
    <cellStyle name="货币[0]" xfId="2" builtinId="7" customBuiltin="1"/>
    <cellStyle name="输入" xfId="3" builtinId="20" customBuiltin="1"/>
    <cellStyle name="输出" xfId="18" builtinId="21" customBuiltin="1"/>
    <cellStyle name="适中" xfId="17" builtinId="28" customBuiltin="1"/>
    <cellStyle name="链接单元格" xfId="20" builtinId="24" customBuiltin="1"/>
  </cellStyles>
  <dxfs count="35"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9" formatCode="#,##0.00\ [$EUR];[Red]\-#,##0.00\ [$EUR]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9" formatCode="#,##0.00\ [$EUR];[Red]\-#,##0.00\ [$EUR]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9" formatCode="#,##0.00\ [$EUR];[Red]\-#,##0.00\ [$EUR]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9" formatCode="#,##0.00\ [$EUR];[Red]\-#,##0.00\ [$EUR]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7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7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b/>
        <i val="0"/>
        <color theme="1"/>
      </font>
      <border>
        <bottom style="thin">
          <color theme="8" tint="-0.499984740745262"/>
        </bottom>
      </border>
    </dxf>
    <dxf>
      <font>
        <color theme="1" tint="0.34998626667073579"/>
      </font>
      <border diagonalUp="0" diagonalDown="0">
        <left/>
        <right/>
        <top/>
        <bottom/>
        <vertical style="thin">
          <color theme="8" tint="-0.499984740745262"/>
        </vertical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Porovnanie úverov na bývanie" defaultPivotStyle="PivotStyleLight6">
    <tableStyle name="Custom Slicer Style" pivot="0" table="0" count="10" xr9:uid="{00000000-0011-0000-FFFF-FFFF00000000}">
      <tableStyleElement type="wholeTable" dxfId="34"/>
      <tableStyleElement type="headerRow" dxfId="33"/>
    </tableStyle>
    <tableStyle name="Porovnanie úverov na bývanie" pivot="0" count="2" xr9:uid="{00000000-0011-0000-FFFF-FFFF01000000}">
      <tableStyleElement type="wholeTable" dxfId="32"/>
      <tableStyleElement type="headerRow" dxfId="3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ustom Slicer Style">
        <x14:slicerStyle name="Custom Slicer 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>
                <a:latin typeface="+mj-lt"/>
              </a:rPr>
              <a:t>ÚROKOVÉ SADZBY – </a:t>
            </a:r>
            <a:r>
              <a:rPr lang="en-US" b="0" i="1">
                <a:solidFill>
                  <a:schemeClr val="accent5"/>
                </a:solidFill>
                <a:latin typeface="+mj-lt"/>
              </a:rPr>
              <a:t>POROVNANIE</a:t>
            </a:r>
          </a:p>
        </c:rich>
      </c:tx>
      <c:layout>
        <c:manualLayout>
          <c:xMode val="edge"/>
          <c:yMode val="edge"/>
          <c:x val="9.8210612186990134E-2"/>
          <c:y val="3.494060097833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'Porovnanie úverov na bývanie'!$G$5</c:f>
              <c:strCache>
                <c:ptCount val="1"/>
                <c:pt idx="0">
                  <c:v>SADZBA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D-4B0D-B78C-E8A0826228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D-4B0D-B78C-E8A0826228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D-4B0D-B78C-E8A0826228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D-4B0D-B78C-E8A0826228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3FF439F-E3DC-49FA-A4BA-1CEEC98F60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2D-4B0D-B78C-E8A0826228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60EBD0F-579D-4429-B329-B07DF914D9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2D-4B0D-B78C-E8A0826228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742A3C5-4E77-43D1-9954-45BDB8EE14B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2D-4B0D-B78C-E8A0826228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DA3A750-4FFB-4B75-B50D-777DFD347F1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2D-4B0D-B78C-E8A082622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'Porovnanie úverov na bývanie'!$G$6:$G$9</c:f>
              <c:numCache>
                <c:formatCode>0.000%</c:formatCode>
                <c:ptCount val="4"/>
                <c:pt idx="0">
                  <c:v>2.5000000000000001E-2</c:v>
                </c:pt>
                <c:pt idx="1">
                  <c:v>2.6249999999999999E-2</c:v>
                </c:pt>
                <c:pt idx="2">
                  <c:v>3.5000000000000003E-2</c:v>
                </c:pt>
                <c:pt idx="3">
                  <c:v>2.8750000000000001E-2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'Porovnanie úverov na bývanie'!$B$6:$B$10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E2D-4B0D-B78C-E8A0826228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35"/>
        <c:axId val="606082264"/>
        <c:axId val="765263968"/>
      </c:barChart>
      <c:catAx>
        <c:axId val="606082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3968"/>
        <c:crosses val="autoZero"/>
        <c:auto val="1"/>
        <c:lblAlgn val="ctr"/>
        <c:lblOffset val="100"/>
        <c:noMultiLvlLbl val="0"/>
      </c:catAx>
      <c:valAx>
        <c:axId val="7652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0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>
                <a:latin typeface="+mj-lt"/>
              </a:rPr>
              <a:t>VOPRED PLATENÉ </a:t>
            </a:r>
            <a:r>
              <a:rPr lang="en-US" b="0" i="1">
                <a:solidFill>
                  <a:schemeClr val="accent5"/>
                </a:solidFill>
                <a:latin typeface="+mj-lt"/>
              </a:rPr>
              <a:t>NÁKLADY</a:t>
            </a:r>
          </a:p>
        </c:rich>
      </c:tx>
      <c:layout>
        <c:manualLayout>
          <c:xMode val="edge"/>
          <c:yMode val="edge"/>
          <c:x val="0.15801470153851346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'Porovnanie úverov na bývanie'!$L$5</c:f>
              <c:strCache>
                <c:ptCount val="1"/>
                <c:pt idx="0">
                  <c:v>PLATBA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106-A2F8-FB9D133209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B-4106-A2F8-FB9D133209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B-4106-A2F8-FB9D133209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B-4106-A2F8-FB9D133209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835BD4E-0CA4-4F65-AC7A-F11CA388DDD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0B-4106-A2F8-FB9D133209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B58C91A-ABEC-4C4C-8D7E-7D00944403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0B-4106-A2F8-FB9D133209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2BB0337-BC4A-47DA-997F-1428916A3C6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0B-4106-A2F8-FB9D133209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FCC1E47-D0CC-4D49-B5CA-4DCEBF1A2F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50B-4106-A2F8-FB9D13320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'Porovnanie úverov na bývanie'!$L$6:$L$9</c:f>
              <c:numCache>
                <c:formatCode>#,##0.00\ [$EUR];[Red]\-#,##0.00\ [$EUR]</c:formatCode>
                <c:ptCount val="4"/>
                <c:pt idx="0">
                  <c:v>8000</c:v>
                </c:pt>
                <c:pt idx="1">
                  <c:v>7750</c:v>
                </c:pt>
                <c:pt idx="2">
                  <c:v>6625.0000000000009</c:v>
                </c:pt>
                <c:pt idx="3">
                  <c:v>6450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'Porovnanie úverov na bývanie'!$B$6:$B$10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50B-4106-A2F8-FB9D1332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5"/>
        <c:axId val="765264752"/>
        <c:axId val="765265144"/>
      </c:barChart>
      <c:catAx>
        <c:axId val="765264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5144"/>
        <c:crosses val="autoZero"/>
        <c:auto val="1"/>
        <c:lblAlgn val="ctr"/>
        <c:lblOffset val="100"/>
        <c:noMultiLvlLbl val="0"/>
      </c:catAx>
      <c:valAx>
        <c:axId val="76526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[$EUR]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26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>
                <a:latin typeface="+mj-lt"/>
              </a:rPr>
              <a:t>MESAČNÉ </a:t>
            </a:r>
            <a:r>
              <a:rPr lang="en-US" b="0" i="1">
                <a:solidFill>
                  <a:schemeClr val="accent5"/>
                </a:solidFill>
                <a:latin typeface="+mj-lt"/>
              </a:rPr>
              <a:t>SPLÁTKY</a:t>
            </a:r>
          </a:p>
        </c:rich>
      </c:tx>
      <c:layout>
        <c:manualLayout>
          <c:xMode val="edge"/>
          <c:yMode val="edge"/>
          <c:x val="3.0942439125802343E-2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'Porovnanie úverov na bývanie'!$M$5</c:f>
              <c:strCache>
                <c:ptCount val="1"/>
                <c:pt idx="0">
                  <c:v>VOPRED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077-8B43-D0D5BC796F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077-8B43-D0D5BC796F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077-8B43-D0D5BC796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B-4077-8B43-D0D5BC796F2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1D9E64A-BEBF-47CF-B29F-156D7E8D8D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B-4077-8B43-D0D5BC796F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380475C-D82D-471F-8628-97632F98F9E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BAB-4077-8B43-D0D5BC796F2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9B3AF93-916E-4944-9E86-06953DD062F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BAB-4077-8B43-D0D5BC796F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0B741BD-72FA-4381-9BAC-1D14794F85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B-4077-8B43-D0D5BC796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'Porovnanie úverov na bývanie'!$M$6:$M$9</c:f>
              <c:numCache>
                <c:formatCode>General</c:formatCode>
                <c:ptCount val="4"/>
                <c:pt idx="0">
                  <c:v>1382.9212779864072</c:v>
                </c:pt>
                <c:pt idx="1">
                  <c:v>1405.7750296425222</c:v>
                </c:pt>
                <c:pt idx="2">
                  <c:v>1571.6548335506743</c:v>
                </c:pt>
                <c:pt idx="3">
                  <c:v>2396.0455675280091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'Porovnanie úverov na bývanie'!$B$6:$B$10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BAB-4077-8B43-D0D5BC79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721642024"/>
        <c:axId val="721642416"/>
      </c:barChart>
      <c:catAx>
        <c:axId val="721642024"/>
        <c:scaling>
          <c:orientation val="minMax"/>
        </c:scaling>
        <c:delete val="1"/>
        <c:axPos val="l"/>
        <c:majorTickMark val="none"/>
        <c:minorTickMark val="none"/>
        <c:tickLblPos val="nextTo"/>
        <c:crossAx val="721642416"/>
        <c:crosses val="autoZero"/>
        <c:auto val="1"/>
        <c:lblAlgn val="ctr"/>
        <c:lblOffset val="100"/>
        <c:noMultiLvlLbl val="0"/>
      </c:catAx>
      <c:valAx>
        <c:axId val="7216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[$EUR]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64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400051</xdr:colOff>
      <xdr:row>3</xdr:row>
      <xdr:rowOff>114300</xdr:rowOff>
    </xdr:from>
    <xdr:to>
      <xdr:col>3</xdr:col>
      <xdr:colOff>1504951</xdr:colOff>
      <xdr:row>3</xdr:row>
      <xdr:rowOff>1931670</xdr:rowOff>
    </xdr:to>
    <xdr:graphicFrame macro="">
      <xdr:nvGraphicFramePr>
        <xdr:cNvPr id="2" name="Graf 1" descr="Stĺpcový graf zobrazujúci porovnanie úrokových sadzie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695325</xdr:colOff>
      <xdr:row>3</xdr:row>
      <xdr:rowOff>117475</xdr:rowOff>
    </xdr:from>
    <xdr:to>
      <xdr:col>8</xdr:col>
      <xdr:colOff>219075</xdr:colOff>
      <xdr:row>3</xdr:row>
      <xdr:rowOff>1934845</xdr:rowOff>
    </xdr:to>
    <xdr:graphicFrame macro="">
      <xdr:nvGraphicFramePr>
        <xdr:cNvPr id="3" name="Graf 2" descr="Stĺpcový graf zobrazujúci vopred zaplatené náklady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180975</xdr:colOff>
      <xdr:row>3</xdr:row>
      <xdr:rowOff>117475</xdr:rowOff>
    </xdr:from>
    <xdr:to>
      <xdr:col>14</xdr:col>
      <xdr:colOff>381000</xdr:colOff>
      <xdr:row>3</xdr:row>
      <xdr:rowOff>1934845</xdr:rowOff>
    </xdr:to>
    <xdr:graphicFrame macro="">
      <xdr:nvGraphicFramePr>
        <xdr:cNvPr id="4" name="Graf 3" descr="Skupinový pruhový graf zobrazujúci mesačné splátk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Úvery" displayName="Úvery" ref="B5:P9" headerRowDxfId="30">
  <autoFilter ref="B5:P9" xr:uid="{00000000-0009-0000-0100-000001000000}"/>
  <tableColumns count="15">
    <tableColumn id="1" xr3:uid="{00000000-0010-0000-0000-000001000000}" name="#" totalsRowLabel="Celková hodnota" dataDxfId="29" totalsRowDxfId="28"/>
    <tableColumn id="2" xr3:uid="{00000000-0010-0000-0000-000002000000}" name="BANKA" dataDxfId="27" totalsRowDxfId="26"/>
    <tableColumn id="3" xr3:uid="{00000000-0010-0000-0000-000003000000}" name="TYP" dataDxfId="25" totalsRowDxfId="24"/>
    <tableColumn id="16" xr3:uid="{00000000-0010-0000-0000-000010000000}" name="SEMESTER" dataDxfId="23" totalsRowDxfId="22"/>
    <tableColumn id="4" xr3:uid="{00000000-0010-0000-0000-000004000000}" name="AMORTIZOVANÉ ROKY" dataDxfId="21" totalsRowDxfId="20"/>
    <tableColumn id="5" xr3:uid="{00000000-0010-0000-0000-000005000000}" name="SADZBA" dataDxfId="19" totalsRowDxfId="18"/>
    <tableColumn id="11" xr3:uid="{00000000-0010-0000-0000-00000B000000}" name="APR" dataDxfId="17" totalsRowDxfId="16"/>
    <tableColumn id="6" xr3:uid="{00000000-0010-0000-0000-000006000000}" name="BODY" dataDxfId="15" totalsRowDxfId="14"/>
    <tableColumn id="7" xr3:uid="{00000000-0010-0000-0000-000007000000}" name="POČET BODOV EUR" dataDxfId="13" totalsRowDxfId="12">
      <calculatedColumnFormula>IFERROR(Úvery[[#This Row],[BODY]]/100*VýškaÚveru,0)</calculatedColumnFormula>
    </tableColumn>
    <tableColumn id="8" xr3:uid="{00000000-0010-0000-0000-000008000000}" name="ZÁVER EUR" dataDxfId="11" totalsRowDxfId="10"/>
    <tableColumn id="12" xr3:uid="{00000000-0010-0000-0000-00000C000000}" name="PLATBA" dataDxfId="9" totalsRowDxfId="8">
      <calculatedColumnFormula>SUM(Úvery[[#This Row],[POČET BODOV EUR]:[ZÁVER EUR]])</calculatedColumnFormula>
    </tableColumn>
    <tableColumn id="9" xr3:uid="{00000000-0010-0000-0000-000009000000}" name="VOPRED" dataDxfId="7" totalsRowDxfId="6">
      <calculatedColumnFormula>IFERROR(PMT(Úvery[[#This Row],[SADZBA]]/12,Úvery[[#This Row],[AMORTIZOVANÉ ROKY]]*12,-VýškaÚveru,1),"")</calculatedColumnFormula>
    </tableColumn>
    <tableColumn id="10" xr3:uid="{00000000-0010-0000-0000-00000A000000}" name="HORNÝ LIMIT ZA 1. ROK" dataDxfId="5" totalsRowDxfId="4"/>
    <tableColumn id="13" xr3:uid="{00000000-0010-0000-0000-00000D000000}" name="HORNÝ LIMIT ROČNE" dataDxfId="3" totalsRowDxfId="2"/>
    <tableColumn id="14" xr3:uid="{00000000-0010-0000-0000-00000E000000}" name="HORNÝ LIMIT CELKOM" totalsRowFunction="sum" dataDxfId="1" totalsRowDxfId="0"/>
  </tableColumns>
  <tableStyleInfo name="Porovnanie úverov na bývanie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číslo, názov banky, dĺžku, APR, body, poplatok za uzavretie, limit na rok-1, ročný limit a limit počas celej dĺžky. Suma bodov, suma zaplatená vopred a splátky sa vypočítavajú automaticky."/>
    </ext>
  </extLst>
</table>
</file>

<file path=xl/theme/theme1.xml><?xml version="1.0" encoding="utf-8"?>
<a:theme xmlns:a="http://schemas.openxmlformats.org/drawingml/2006/main" name="Office Theme">
  <a:themeElements>
    <a:clrScheme name="Home Loan Comparison">
      <a:dk1>
        <a:sysClr val="windowText" lastClr="000000"/>
      </a:dk1>
      <a:lt1>
        <a:sysClr val="window" lastClr="FFFFFF"/>
      </a:lt1>
      <a:dk2>
        <a:srgbClr val="37081B"/>
      </a:dk2>
      <a:lt2>
        <a:srgbClr val="EBF8FD"/>
      </a:lt2>
      <a:accent1>
        <a:srgbClr val="00A6E3"/>
      </a:accent1>
      <a:accent2>
        <a:srgbClr val="C8D459"/>
      </a:accent2>
      <a:accent3>
        <a:srgbClr val="DC1F6E"/>
      </a:accent3>
      <a:accent4>
        <a:srgbClr val="F28224"/>
      </a:accent4>
      <a:accent5>
        <a:srgbClr val="F0D642"/>
      </a:accent5>
      <a:accent6>
        <a:srgbClr val="9E4F99"/>
      </a:accent6>
      <a:hlink>
        <a:srgbClr val="00A6E3"/>
      </a:hlink>
      <a:folHlink>
        <a:srgbClr val="9E4F99"/>
      </a:folHlink>
    </a:clrScheme>
    <a:fontScheme name="Home Loan Comparis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9"/>
  <sheetViews>
    <sheetView showGridLines="0" tabSelected="1" zoomScaleNormal="100" workbookViewId="0"/>
  </sheetViews>
  <sheetFormatPr defaultRowHeight="30" customHeight="1" x14ac:dyDescent="0.3"/>
  <cols>
    <col min="1" max="1" width="2.75" customWidth="1"/>
    <col min="2" max="2" width="14.75" bestFit="1" customWidth="1"/>
    <col min="3" max="3" width="17.25" customWidth="1"/>
    <col min="4" max="4" width="21.875" customWidth="1"/>
    <col min="5" max="5" width="14.25" bestFit="1" customWidth="1"/>
    <col min="6" max="6" width="16.25" customWidth="1"/>
    <col min="7" max="7" width="10" bestFit="1" customWidth="1"/>
    <col min="9" max="9" width="10.375" customWidth="1"/>
    <col min="10" max="10" width="13.5" bestFit="1" customWidth="1"/>
    <col min="11" max="11" width="14" customWidth="1"/>
    <col min="12" max="12" width="13.25" customWidth="1"/>
    <col min="13" max="13" width="12.875" customWidth="1"/>
    <col min="14" max="15" width="14.75" customWidth="1"/>
    <col min="16" max="16" width="15.5" customWidth="1"/>
    <col min="17" max="17" width="2.75" customWidth="1"/>
  </cols>
  <sheetData>
    <row r="1" spans="1:17" ht="55.5" customHeight="1" x14ac:dyDescent="0.3">
      <c r="A1" s="2"/>
      <c r="B1" s="16" t="s">
        <v>25</v>
      </c>
      <c r="C1" s="17"/>
      <c r="D1" s="17"/>
      <c r="E1" s="17"/>
      <c r="F1" s="17"/>
      <c r="G1" s="17"/>
      <c r="H1" s="17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 x14ac:dyDescent="0.3">
      <c r="B2" s="19" t="s">
        <v>0</v>
      </c>
      <c r="C2" s="19"/>
      <c r="D2" s="9" t="s">
        <v>9</v>
      </c>
    </row>
    <row r="3" spans="1:17" ht="30" customHeight="1" x14ac:dyDescent="0.3">
      <c r="B3" s="20" t="s">
        <v>1</v>
      </c>
      <c r="C3" s="20"/>
      <c r="D3" s="3">
        <v>350000</v>
      </c>
    </row>
    <row r="4" spans="1:17" ht="162.6" customHeight="1" x14ac:dyDescent="0.3">
      <c r="A4" s="2"/>
      <c r="B4" s="18" t="s">
        <v>2</v>
      </c>
      <c r="C4" s="18"/>
      <c r="D4" s="18"/>
      <c r="E4" s="18"/>
      <c r="F4" s="18" t="s">
        <v>14</v>
      </c>
      <c r="G4" s="18"/>
      <c r="H4" s="18"/>
      <c r="I4" s="18"/>
      <c r="J4" s="18" t="s">
        <v>19</v>
      </c>
      <c r="K4" s="18"/>
      <c r="L4" s="18"/>
      <c r="M4" s="18"/>
      <c r="N4" s="18"/>
      <c r="O4" s="18"/>
      <c r="P4" s="2"/>
      <c r="Q4" s="2"/>
    </row>
    <row r="5" spans="1:17" s="10" customFormat="1" ht="39.950000000000003" customHeight="1" x14ac:dyDescent="0.3">
      <c r="B5" s="12" t="s">
        <v>3</v>
      </c>
      <c r="C5" s="11" t="s">
        <v>4</v>
      </c>
      <c r="D5" s="11" t="s">
        <v>10</v>
      </c>
      <c r="E5" s="12" t="s">
        <v>13</v>
      </c>
      <c r="F5" s="11" t="s">
        <v>15</v>
      </c>
      <c r="G5" s="11" t="s">
        <v>16</v>
      </c>
      <c r="H5" s="11" t="s">
        <v>17</v>
      </c>
      <c r="I5" s="11" t="s">
        <v>18</v>
      </c>
      <c r="J5" s="13" t="s">
        <v>26</v>
      </c>
      <c r="K5" s="13" t="s">
        <v>27</v>
      </c>
      <c r="L5" s="13" t="s">
        <v>20</v>
      </c>
      <c r="M5" s="13" t="s">
        <v>21</v>
      </c>
      <c r="N5" s="11" t="s">
        <v>22</v>
      </c>
      <c r="O5" s="11" t="s">
        <v>23</v>
      </c>
      <c r="P5" s="11" t="s">
        <v>24</v>
      </c>
    </row>
    <row r="6" spans="1:17" ht="30" customHeight="1" x14ac:dyDescent="0.3">
      <c r="B6" s="4">
        <v>4</v>
      </c>
      <c r="C6" s="5" t="s">
        <v>5</v>
      </c>
      <c r="D6" s="5" t="s">
        <v>11</v>
      </c>
      <c r="E6" s="6">
        <v>5</v>
      </c>
      <c r="F6" s="6">
        <v>30</v>
      </c>
      <c r="G6" s="7">
        <v>2.5000000000000001E-2</v>
      </c>
      <c r="H6" s="7">
        <v>3.338E-2</v>
      </c>
      <c r="I6" s="8">
        <v>2</v>
      </c>
      <c r="J6" s="14">
        <f>IFERROR(Úvery[[#This Row],[BODY]]/100*VýškaÚveru,0)</f>
        <v>7000</v>
      </c>
      <c r="K6" s="14">
        <v>1000</v>
      </c>
      <c r="L6" s="15">
        <f>SUM(Úvery[[#This Row],[POČET BODOV EUR]:[ZÁVER EUR]])</f>
        <v>8000</v>
      </c>
      <c r="M6" s="15">
        <f>IFERROR(PMT(Úvery[[#This Row],[SADZBA]]/12,Úvery[[#This Row],[AMORTIZOVANÉ ROKY]]*12,-VýškaÚveru,1),"")</f>
        <v>1382.9212779864072</v>
      </c>
      <c r="N6" s="1">
        <v>5</v>
      </c>
      <c r="O6" s="1">
        <v>2</v>
      </c>
      <c r="P6" s="1">
        <v>5</v>
      </c>
    </row>
    <row r="7" spans="1:17" ht="30" customHeight="1" x14ac:dyDescent="0.3">
      <c r="B7" s="4">
        <v>3</v>
      </c>
      <c r="C7" s="5" t="s">
        <v>6</v>
      </c>
      <c r="D7" s="5" t="s">
        <v>11</v>
      </c>
      <c r="E7" s="6">
        <v>7</v>
      </c>
      <c r="F7" s="6">
        <v>30</v>
      </c>
      <c r="G7" s="7">
        <v>2.6249999999999999E-2</v>
      </c>
      <c r="H7" s="7">
        <v>3.252E-2</v>
      </c>
      <c r="I7" s="8">
        <v>2</v>
      </c>
      <c r="J7" s="14">
        <f>IFERROR(Úvery[[#This Row],[BODY]]/100*VýškaÚveru,0)</f>
        <v>7000</v>
      </c>
      <c r="K7" s="14">
        <v>750</v>
      </c>
      <c r="L7" s="15">
        <f>SUM(Úvery[[#This Row],[POČET BODOV EUR]:[ZÁVER EUR]])</f>
        <v>7750</v>
      </c>
      <c r="M7" s="15">
        <f>IFERROR(PMT(Úvery[[#This Row],[SADZBA]]/12,Úvery[[#This Row],[AMORTIZOVANÉ ROKY]]*12,-VýškaÚveru,1),"")</f>
        <v>1405.7750296425222</v>
      </c>
      <c r="N7" s="1">
        <v>5</v>
      </c>
      <c r="O7" s="1">
        <v>2</v>
      </c>
      <c r="P7" s="1">
        <v>5</v>
      </c>
    </row>
    <row r="8" spans="1:17" ht="30" customHeight="1" x14ac:dyDescent="0.3">
      <c r="B8" s="6">
        <v>1</v>
      </c>
      <c r="C8" s="5" t="s">
        <v>7</v>
      </c>
      <c r="D8" s="5" t="s">
        <v>12</v>
      </c>
      <c r="E8" s="6">
        <v>30</v>
      </c>
      <c r="F8" s="6">
        <v>30</v>
      </c>
      <c r="G8" s="7">
        <v>3.5000000000000003E-2</v>
      </c>
      <c r="H8" s="7">
        <v>3.755E-2</v>
      </c>
      <c r="I8" s="8">
        <v>1.75</v>
      </c>
      <c r="J8" s="14">
        <f>IFERROR(Úvery[[#This Row],[BODY]]/100*VýškaÚveru,0)</f>
        <v>6125.0000000000009</v>
      </c>
      <c r="K8" s="14">
        <v>500</v>
      </c>
      <c r="L8" s="15">
        <f>SUM(Úvery[[#This Row],[POČET BODOV EUR]:[ZÁVER EUR]])</f>
        <v>6625.0000000000009</v>
      </c>
      <c r="M8" s="15">
        <f>IFERROR(PMT(Úvery[[#This Row],[SADZBA]]/12,Úvery[[#This Row],[AMORTIZOVANÉ ROKY]]*12,-VýškaÚveru,1),"")</f>
        <v>1571.6548335506743</v>
      </c>
      <c r="N8" s="1"/>
      <c r="O8" s="1"/>
      <c r="P8" s="1"/>
    </row>
    <row r="9" spans="1:17" ht="30" customHeight="1" x14ac:dyDescent="0.3">
      <c r="B9" s="4">
        <v>2</v>
      </c>
      <c r="C9" s="5" t="s">
        <v>8</v>
      </c>
      <c r="D9" s="5" t="s">
        <v>12</v>
      </c>
      <c r="E9" s="6">
        <v>15</v>
      </c>
      <c r="F9" s="6">
        <v>15</v>
      </c>
      <c r="G9" s="7">
        <v>2.8750000000000001E-2</v>
      </c>
      <c r="H9" s="7">
        <v>3.2910000000000002E-2</v>
      </c>
      <c r="I9" s="8">
        <v>1.5</v>
      </c>
      <c r="J9" s="14">
        <f>IFERROR(Úvery[[#This Row],[BODY]]/100*VýškaÚveru,0)</f>
        <v>5250</v>
      </c>
      <c r="K9" s="14">
        <v>1200</v>
      </c>
      <c r="L9" s="15">
        <f>SUM(Úvery[[#This Row],[POČET BODOV EUR]:[ZÁVER EUR]])</f>
        <v>6450</v>
      </c>
      <c r="M9" s="15">
        <f>IFERROR(PMT(Úvery[[#This Row],[SADZBA]]/12,Úvery[[#This Row],[AMORTIZOVANÉ ROKY]]*12,-VýškaÚveru,1),"")</f>
        <v>2396.0455675280091</v>
      </c>
      <c r="N9" s="1"/>
      <c r="O9" s="1"/>
      <c r="P9" s="1"/>
    </row>
  </sheetData>
  <mergeCells count="6">
    <mergeCell ref="B1:H1"/>
    <mergeCell ref="B4:E4"/>
    <mergeCell ref="F4:I4"/>
    <mergeCell ref="J4:O4"/>
    <mergeCell ref="B2:C2"/>
    <mergeCell ref="B3:C3"/>
  </mergeCells>
  <conditionalFormatting sqref="L6:L9">
    <cfRule type="dataBar" priority="6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{DBB2E042-4081-4F3C-A97D-4341FBA1A709}</x14:id>
        </ext>
      </extLst>
    </cfRule>
  </conditionalFormatting>
  <dataValidations count="22">
    <dataValidation allowBlank="1" showInputMessage="1" showErrorMessage="1" prompt="V tomto hárku si môžete vytvoriť porovnanie úverov na bývanie. Do tabuľky Údaje zadajte podrobnosti, do bunky D2 zadajte dátum a do bunky D3 zadajte sumu úveru. Grafy v bunkách B4, F4 a J4 sa aktualizujú automaticky." sqref="A1" xr:uid="{00000000-0002-0000-0000-000000000000}"/>
    <dataValidation allowBlank="1" showInputMessage="1" showErrorMessage="1" prompt="V tejto bunke je nadpis tohto hárka." sqref="B1" xr:uid="{00000000-0002-0000-0000-000001000000}"/>
    <dataValidation allowBlank="1" showInputMessage="1" showErrorMessage="1" prompt="Do bunky vpravo zadajte dátum." sqref="B2:C2" xr:uid="{00000000-0002-0000-0000-000002000000}"/>
    <dataValidation allowBlank="1" showInputMessage="1" showErrorMessage="1" prompt="Do tejto bunky zadajte dátum." sqref="D2" xr:uid="{00000000-0002-0000-0000-000003000000}"/>
    <dataValidation allowBlank="1" showInputMessage="1" showErrorMessage="1" prompt="Do bunky vpravo zadajte sumu." sqref="B3:C3" xr:uid="{00000000-0002-0000-0000-000004000000}"/>
    <dataValidation allowBlank="1" showInputMessage="1" showErrorMessage="1" prompt="Do tejto bunky zadajte sumu a do tabuľky začínajúcej sa v bunke B5 zadajte podrobnosti o úvere." sqref="D3" xr:uid="{00000000-0002-0000-0000-000005000000}"/>
    <dataValidation allowBlank="1" showInputMessage="1" showErrorMessage="1" prompt="Do stĺpca pod týmto záhlavím zadajte číslo. Na vyhľadanie konkrétnych záznamov použite filtre záhlaví." sqref="B5" xr:uid="{00000000-0002-0000-0000-000006000000}"/>
    <dataValidation allowBlank="1" showInputMessage="1" showErrorMessage="1" prompt="Do stĺpca pod týmto záhlavím zadajte názov banky." sqref="C5" xr:uid="{00000000-0002-0000-0000-000007000000}"/>
    <dataValidation allowBlank="1" showInputMessage="1" showErrorMessage="1" prompt="V tomto stĺpci pod týmto záhlavím vyberte typ. Stlačením kombinácie klávesov ALT + ŠÍPKA NADOL otvorte rozbaľovací zoznam a potom stlačením klávesu ENTER vykonajte výber." sqref="D5" xr:uid="{00000000-0002-0000-0000-000008000000}"/>
    <dataValidation allowBlank="1" showInputMessage="1" showErrorMessage="1" prompt="Do tohto stĺpca pod týmto záhlavím zadajte dĺžku." sqref="E5" xr:uid="{00000000-0002-0000-0000-000009000000}"/>
    <dataValidation allowBlank="1" showInputMessage="1" showErrorMessage="1" prompt="Do tohto stĺpca pod týmto záhlavím zadajte splatnosť v rokoch." sqref="F5" xr:uid="{00000000-0002-0000-0000-00000A000000}"/>
    <dataValidation allowBlank="1" showInputMessage="1" showErrorMessage="1" prompt="Do tohto stĺpca pod tento nadpis zadajte sadzbu." sqref="G5" xr:uid="{00000000-0002-0000-0000-00000B000000}"/>
    <dataValidation allowBlank="1" showInputMessage="1" showErrorMessage="1" prompt="Do tohto stĺpca pod týmto záhlavím zadajte ročnú percentuálnu mieru (APR)." sqref="H5" xr:uid="{00000000-0002-0000-0000-00000C000000}"/>
    <dataValidation allowBlank="1" showInputMessage="1" showErrorMessage="1" prompt="Do stĺpca pod týmto záhlavím zadajte body." sqref="I5" xr:uid="{00000000-0002-0000-0000-00000D000000}"/>
    <dataValidation allowBlank="1" showInputMessage="1" showErrorMessage="1" prompt="V stĺpci pod týmto záhlavím sa automaticky vypočítava suma bodov." sqref="J5" xr:uid="{00000000-0002-0000-0000-00000E000000}"/>
    <dataValidation allowBlank="1" showInputMessage="1" showErrorMessage="1" prompt="Do stĺpca pod týmto záhlavím zadajte poplatok za uzavretie." sqref="K5" xr:uid="{00000000-0002-0000-0000-00000F000000}"/>
    <dataValidation allowBlank="1" showInputMessage="1" showErrorMessage="1" prompt="V stĺpci pod týmto záhlavím sa automaticky vypočítava suma zaplatená vopred. Stavový riadok sa aktualizuje automaticky." sqref="L5" xr:uid="{00000000-0002-0000-0000-000010000000}"/>
    <dataValidation allowBlank="1" showInputMessage="1" showErrorMessage="1" prompt="V stĺpci pod týmto záhlavím sa automaticky vypočíta suma splátky." sqref="M5" xr:uid="{00000000-0002-0000-0000-000011000000}"/>
    <dataValidation allowBlank="1" showInputMessage="1" showErrorMessage="1" prompt="Do stĺpca pod týmto záhlavím zadajte limit na rok-1." sqref="N5" xr:uid="{00000000-0002-0000-0000-000012000000}"/>
    <dataValidation allowBlank="1" showInputMessage="1" showErrorMessage="1" prompt="Do stĺpca pod týmto záhlavím zadajte ročný limit." sqref="O5" xr:uid="{00000000-0002-0000-0000-000013000000}"/>
    <dataValidation allowBlank="1" showInputMessage="1" showErrorMessage="1" prompt="Do stĺpca pod týmto záhlavím zadajte limit počas celej dĺžky." sqref="P5" xr:uid="{00000000-0002-0000-0000-000014000000}"/>
    <dataValidation type="list" errorStyle="warning" allowBlank="1" showInputMessage="1" showErrorMessage="1" error="Zo zoznamu vyberte typ. Vyberte možnosť ZRUŠIŤ a stlačením kombinácie klávesov ALT + ŠÍPKA NADOL si zobrazte možnosti. Potom pomocou klávesov ŠÍPKA NADOL a ENTER vyberte možnosť." sqref="D6:D9" xr:uid="{00000000-0002-0000-0000-000015000000}">
      <formula1>"Opravené,Upraviteľné"</formula1>
    </dataValidation>
  </dataValidations>
  <printOptions horizontalCentered="1"/>
  <pageMargins left="0.45" right="0.45" top="0.4" bottom="0.4" header="0.3" footer="0.3"/>
  <pageSetup paperSize="9" scale="63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B2E042-4081-4F3C-A97D-4341FBA1A70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L6:L9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Porovnanie úverov na bývanie</vt:lpstr>
      <vt:lpstr>'Porovnanie úverov na bývanie'!Print_Titles</vt:lpstr>
      <vt:lpstr>VýškaÚveru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2019-05-17T03:39:12Z</dcterms:created>
  <dcterms:modified xsi:type="dcterms:W3CDTF">2019-05-17T03:39:12Z</dcterms:modified>
  <cp:category/>
  <cp:contentStatus/>
</cp:coreProperties>
</file>