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2_ncr:500000_{955C4216-F486-40B0-B494-43A95457B925}" xr6:coauthVersionLast="32" xr6:coauthVersionMax="32" xr10:uidLastSave="{00000000-0000-0000-0000-000000000000}"/>
  <bookViews>
    <workbookView xWindow="0" yWindow="0" windowWidth="28800" windowHeight="11715" xr2:uid="{00000000-000D-0000-FFFF-FFFF00000000}"/>
  </bookViews>
  <sheets>
    <sheet name="Faktúra za služby" sheetId="1" r:id="rId1"/>
    <sheet name="Zákazníci" sheetId="3" r:id="rId2"/>
  </sheets>
  <definedNames>
    <definedName name="MedzisúčetFaktúry">'Faktúra za služby'!$H$16</definedName>
    <definedName name="Nadpis2">ZoznamZákazníkov[[#Headers],[Názov spoločnosti]]</definedName>
    <definedName name="NázovSpoločnosti">'Faktúra za služby'!$B$2</definedName>
    <definedName name="NázovÚčtu">'Faktúra za služby'!$C$5</definedName>
    <definedName name="_xlnm.Print_Titles" localSheetId="0">'Faktúra za služby'!$9:$9</definedName>
    <definedName name="_xlnm.Print_Titles" localSheetId="1">Zákazníci!$2:$2</definedName>
    <definedName name="_xlnm.Print_Area" localSheetId="0">'Faktúra za služby'!$A:$I</definedName>
    <definedName name="_xlnm.Print_Area" localSheetId="1">Zákazníci!$A:$L</definedName>
    <definedName name="OblasťZáhlaviaRiadka1..H3">'Faktúra za služby'!$G$1</definedName>
    <definedName name="OblasťZáhlaviaRiadka2..C8">'Faktúra za služby'!$B$5</definedName>
    <definedName name="OblasťZáhlaviaRiadka3..E8">'Faktúra za služby'!$D$5</definedName>
    <definedName name="OblasťZáhlaviaRiadka4..H18">'Faktúra za služby'!$G$16</definedName>
    <definedName name="OblasťZáhlaviaStĺpca1..G6.1">'Faktúra za služby'!$G$5</definedName>
    <definedName name="VyhľadávanieZákazníka">ZoznamZákazníkov[Názov spoločnosti]</definedName>
    <definedName name="ZáhlavieStĺpca1">PoložkyFaktúry[[#Headers],[DÁTUM]]</definedName>
    <definedName name="Záloha">'Faktúra za služby'!$H$17</definedName>
  </definedNames>
  <calcPr calcId="162913"/>
</workbook>
</file>

<file path=xl/calcChain.xml><?xml version="1.0" encoding="utf-8"?>
<calcChain xmlns="http://schemas.openxmlformats.org/spreadsheetml/2006/main">
  <c r="H10" i="1" l="1"/>
  <c r="H11" i="1"/>
  <c r="H12" i="1"/>
  <c r="H13" i="1"/>
  <c r="H14" i="1"/>
  <c r="H15" i="1"/>
  <c r="B17" i="1"/>
  <c r="E8" i="1"/>
  <c r="C8" i="1"/>
  <c r="E7" i="1"/>
  <c r="C7" i="1"/>
  <c r="E6" i="1"/>
  <c r="C6" i="1"/>
  <c r="E5" i="1"/>
  <c r="B12" i="1" l="1"/>
  <c r="B11" i="1"/>
  <c r="B10" i="1"/>
  <c r="H3" i="1"/>
  <c r="H2" i="1"/>
  <c r="H16" i="1" l="1"/>
  <c r="H18" i="1" s="1"/>
</calcChain>
</file>

<file path=xl/sharedStrings.xml><?xml version="1.0" encoding="utf-8"?>
<sst xmlns="http://schemas.openxmlformats.org/spreadsheetml/2006/main" count="66" uniqueCount="61">
  <si>
    <t>FAKTÚRA ZA SLUŽBY</t>
  </si>
  <si>
    <t>Inštitút grafických návrhov</t>
  </si>
  <si>
    <t>Obchodná 24</t>
  </si>
  <si>
    <t>123 45 Nižná Lomnica</t>
  </si>
  <si>
    <t>Odberateľ:</t>
  </si>
  <si>
    <t>Adresa:</t>
  </si>
  <si>
    <t>DÁTUM</t>
  </si>
  <si>
    <t>Splatnosť &lt;#&gt; dní. Na oneskorené platby sa vzťahuje servisný poplatok vo výške &lt;#&gt; % mesačne.</t>
  </si>
  <si>
    <t>Telefón:</t>
  </si>
  <si>
    <t>Fax:</t>
  </si>
  <si>
    <t>Trey Research</t>
  </si>
  <si>
    <t>POPIS</t>
  </si>
  <si>
    <t>Návrhy loga</t>
  </si>
  <si>
    <t>Náklady na cieľovú skupinu</t>
  </si>
  <si>
    <t>Prenájom priestorov pre cieľovú skupinu</t>
  </si>
  <si>
    <t>123-555-0123</t>
  </si>
  <si>
    <t>123-555-0124</t>
  </si>
  <si>
    <t>E-mail:</t>
  </si>
  <si>
    <t>Kontakt:</t>
  </si>
  <si>
    <t>HODINOVÁ SADZBA</t>
  </si>
  <si>
    <t>SluzbyZakaznikom@tailspintoys.com</t>
  </si>
  <si>
    <t>www.tailspintoys.com</t>
  </si>
  <si>
    <t>HODINY</t>
  </si>
  <si>
    <t>PAUŠÁLNA SADZBA</t>
  </si>
  <si>
    <t>Číslo faktúry:</t>
  </si>
  <si>
    <t>Dátum vystavenia faktúry:</t>
  </si>
  <si>
    <t>Dátum splatnosti:</t>
  </si>
  <si>
    <t xml:space="preserve">Faktúra pre: </t>
  </si>
  <si>
    <t>Oddelenie výskumu a vývoja nových značiek</t>
  </si>
  <si>
    <t>ZĽAVA</t>
  </si>
  <si>
    <t>Medzisúčet faktúry</t>
  </si>
  <si>
    <t>Výška zálohy</t>
  </si>
  <si>
    <t>Súčet</t>
  </si>
  <si>
    <t>CELKOM</t>
  </si>
  <si>
    <t>Zákazníci</t>
  </si>
  <si>
    <t>Názov spoločnosti</t>
  </si>
  <si>
    <t>Contoso, Ltd</t>
  </si>
  <si>
    <t>Meno kontaktnej osoby</t>
  </si>
  <si>
    <t>Adam Horváth</t>
  </si>
  <si>
    <t>Jana Balážová</t>
  </si>
  <si>
    <t>Adresa</t>
  </si>
  <si>
    <t>Benkovského 8</t>
  </si>
  <si>
    <t>Orechová 254</t>
  </si>
  <si>
    <t>Adresa 2</t>
  </si>
  <si>
    <t>Farebná 123</t>
  </si>
  <si>
    <t>Mesto</t>
  </si>
  <si>
    <t>Košice</t>
  </si>
  <si>
    <t>Štúrovo</t>
  </si>
  <si>
    <t>Krajina</t>
  </si>
  <si>
    <t>SK</t>
  </si>
  <si>
    <t>PSČ</t>
  </si>
  <si>
    <t>Telefón</t>
  </si>
  <si>
    <t>432-555-0178</t>
  </si>
  <si>
    <t>432-555-0189</t>
  </si>
  <si>
    <t>E-mail</t>
  </si>
  <si>
    <t>adam@treyresearch.net</t>
  </si>
  <si>
    <t>jana@contoso.com</t>
  </si>
  <si>
    <t>Fax</t>
  </si>
  <si>
    <t>432-555-0124</t>
  </si>
  <si>
    <t>432-555-0123</t>
  </si>
  <si>
    <t>Faktúra za služby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</si>
</sst>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164" formatCode="_(* #,##0_);_(* \(#,##0\);_(* &quot;-&quot;_);_(@_)"/>
    <numFmt numFmtId="165" formatCode="_(* #,##0.00_);_(* \(#,##0.00\);_(* &quot;-&quot;??_);_(@_)"/>
    <numFmt numFmtId="166" formatCode="00000"/>
    <numFmt numFmtId="167" formatCode="[&lt;=9999999]###\-####;###\-###\-####"/>
    <numFmt numFmtId="168" formatCode="#,##0.00\ &quot;EUR&quot;"/>
    <numFmt numFmtId="169" formatCode="#,##0.00\ [$EUR]"/>
  </numFmts>
  <fonts count="11" x14ac:knownFonts="1">
    <font>
      <sz val="11"/>
      <color theme="3"/>
      <name val="Segoe UI"/>
      <family val="2"/>
      <scheme val="minor"/>
    </font>
    <font>
      <b/>
      <sz val="10"/>
      <name val="Arial"/>
      <family val="2"/>
    </font>
    <font>
      <b/>
      <sz val="24"/>
      <color theme="0"/>
      <name val="Segoe UI"/>
      <family val="2"/>
      <scheme val="major"/>
    </font>
    <font>
      <sz val="11"/>
      <color theme="0"/>
      <name val="Segoe UI"/>
      <family val="2"/>
      <scheme val="minor"/>
    </font>
    <font>
      <sz val="11"/>
      <color theme="3"/>
      <name val="Segoe UI"/>
      <family val="2"/>
      <scheme val="minor"/>
    </font>
    <font>
      <sz val="11"/>
      <color theme="2"/>
      <name val="Segoe UI"/>
      <family val="2"/>
      <scheme val="major"/>
    </font>
    <font>
      <b/>
      <sz val="11"/>
      <color theme="3"/>
      <name val="Segoe UI"/>
      <family val="2"/>
      <scheme val="minor"/>
    </font>
    <font>
      <b/>
      <sz val="11"/>
      <color theme="1"/>
      <name val="Segoe UI"/>
      <family val="2"/>
      <scheme val="minor"/>
    </font>
    <font>
      <sz val="11"/>
      <color theme="3"/>
      <name val="Segoe UI"/>
      <family val="2"/>
      <scheme val="major"/>
    </font>
    <font>
      <b/>
      <sz val="11"/>
      <color theme="3" tint="0.59996337778862885"/>
      <name val="Segoe UI"/>
      <family val="2"/>
      <scheme val="major"/>
    </font>
    <font>
      <sz val="11"/>
      <name val="Segoe U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/>
      </patternFill>
    </fill>
    <fill>
      <patternFill patternType="solid">
        <fgColor theme="4" tint="-0.24994659260841701"/>
        <bgColor indexed="64"/>
      </patternFill>
    </fill>
  </fills>
  <borders count="5">
    <border>
      <left/>
      <right/>
      <top/>
      <bottom/>
      <diagonal/>
    </border>
    <border>
      <left style="thick">
        <color theme="2"/>
      </left>
      <right/>
      <top/>
      <bottom/>
      <diagonal/>
    </border>
    <border>
      <left/>
      <right/>
      <top/>
      <bottom style="thin">
        <color theme="2"/>
      </bottom>
      <diagonal/>
    </border>
    <border>
      <left/>
      <right/>
      <top style="thin">
        <color theme="2"/>
      </top>
      <bottom/>
      <diagonal/>
    </border>
    <border>
      <left/>
      <right style="thick">
        <color theme="2"/>
      </right>
      <top/>
      <bottom/>
      <diagonal/>
    </border>
  </borders>
  <cellStyleXfs count="27">
    <xf numFmtId="0" fontId="0" fillId="0" borderId="0" applyFill="0" applyBorder="0" applyProtection="0">
      <alignment horizontal="left" vertical="center" wrapText="1"/>
    </xf>
    <xf numFmtId="0" fontId="10" fillId="0" borderId="0" applyNumberFormat="0" applyFill="0" applyBorder="0" applyAlignment="0" applyProtection="0"/>
    <xf numFmtId="0" fontId="9" fillId="2" borderId="0" applyNumberFormat="0" applyBorder="0" applyProtection="0">
      <alignment horizontal="left" vertical="center" indent="1"/>
    </xf>
    <xf numFmtId="0" fontId="5" fillId="2" borderId="0" applyNumberFormat="0" applyBorder="0" applyProtection="0">
      <alignment horizontal="left" vertical="center" wrapText="1" indent="1"/>
    </xf>
    <xf numFmtId="0" fontId="4" fillId="0" borderId="0" applyNumberFormat="0" applyBorder="0" applyAlignment="0" applyProtection="0">
      <alignment vertical="top" wrapText="1"/>
    </xf>
    <xf numFmtId="0" fontId="2" fillId="2" borderId="0" applyNumberFormat="0" applyBorder="0" applyProtection="0">
      <alignment horizontal="left" vertical="center" indent="1"/>
    </xf>
    <xf numFmtId="0" fontId="8" fillId="0" borderId="0" applyNumberFormat="0" applyBorder="0" applyProtection="0">
      <alignment horizontal="right" vertical="center"/>
    </xf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9" fontId="4" fillId="0" borderId="0" applyFont="0" applyFill="0" applyBorder="0" applyAlignment="0" applyProtection="0">
      <alignment horizontal="right" vertical="top"/>
    </xf>
    <xf numFmtId="169" fontId="4" fillId="0" borderId="0" applyFont="0" applyFill="0" applyBorder="0" applyProtection="0">
      <alignment horizontal="right" vertical="center" indent="1"/>
    </xf>
    <xf numFmtId="9" fontId="4" fillId="0" borderId="0" applyFont="0" applyFill="0" applyBorder="0" applyAlignment="0" applyProtection="0"/>
    <xf numFmtId="0" fontId="3" fillId="5" borderId="1" applyNumberFormat="0" applyAlignment="0" applyProtection="0"/>
    <xf numFmtId="0" fontId="4" fillId="4" borderId="0" applyNumberFormat="0" applyFont="0" applyFill="0" applyBorder="0" applyProtection="0">
      <alignment horizontal="left" vertical="center" indent="1"/>
    </xf>
    <xf numFmtId="0" fontId="4" fillId="4" borderId="0" applyNumberFormat="0" applyFont="0" applyFill="0" applyBorder="0" applyProtection="0">
      <alignment horizontal="right" vertical="center"/>
    </xf>
    <xf numFmtId="14" fontId="4" fillId="4" borderId="0" applyFont="0" applyFill="0" applyProtection="0">
      <alignment horizontal="right" vertical="center" indent="1"/>
    </xf>
    <xf numFmtId="0" fontId="6" fillId="3" borderId="0" applyNumberFormat="0" applyBorder="0" applyProtection="0">
      <alignment horizontal="left" vertical="center" indent="1"/>
    </xf>
    <xf numFmtId="0" fontId="4" fillId="0" borderId="0" applyNumberFormat="0" applyFill="0" applyBorder="0" applyProtection="0">
      <alignment horizontal="left" vertical="center" indent="1"/>
    </xf>
    <xf numFmtId="0" fontId="7" fillId="0" borderId="0" applyNumberFormat="0" applyFill="0" applyBorder="0" applyProtection="0">
      <alignment horizontal="right" vertical="center"/>
    </xf>
    <xf numFmtId="166" fontId="4" fillId="0" borderId="0" applyFill="0" applyBorder="0" applyProtection="0">
      <alignment horizontal="right" vertical="center" indent="1"/>
    </xf>
    <xf numFmtId="167" fontId="4" fillId="0" borderId="0" applyFont="0" applyFill="0" applyBorder="0" applyAlignment="0" applyProtection="0">
      <alignment horizontal="left" vertical="center"/>
    </xf>
    <xf numFmtId="0" fontId="4" fillId="3" borderId="0" applyNumberFormat="0" applyFont="0" applyFill="0" applyBorder="0">
      <alignment horizontal="left" vertical="top" wrapText="1" indent="1"/>
    </xf>
    <xf numFmtId="0" fontId="10" fillId="5" borderId="0" applyNumberFormat="0" applyFont="0" applyFill="0">
      <alignment horizontal="right" vertical="center" wrapText="1" indent="1"/>
    </xf>
    <xf numFmtId="0" fontId="10" fillId="3" borderId="0" applyNumberFormat="0" applyFont="0" applyFill="0" applyBorder="0">
      <alignment horizontal="left" vertical="top" indent="1"/>
    </xf>
    <xf numFmtId="0" fontId="4" fillId="0" borderId="2" applyNumberFormat="0" applyFont="0" applyFill="0" applyAlignment="0">
      <alignment vertical="center" wrapText="1"/>
    </xf>
    <xf numFmtId="0" fontId="4" fillId="0" borderId="0" applyFont="0" applyFill="0" applyBorder="0">
      <alignment horizontal="right" vertical="center" indent="1"/>
    </xf>
    <xf numFmtId="0" fontId="3" fillId="0" borderId="0" applyNumberFormat="0" applyFill="0" applyBorder="0">
      <alignment horizontal="center" vertical="center" wrapText="1"/>
    </xf>
  </cellStyleXfs>
  <cellXfs count="49">
    <xf numFmtId="0" fontId="0" fillId="0" borderId="0" xfId="0">
      <alignment horizontal="left" vertical="center" wrapText="1"/>
    </xf>
    <xf numFmtId="0" fontId="9" fillId="2" borderId="0" xfId="2">
      <alignment horizontal="left" vertical="center" indent="1"/>
    </xf>
    <xf numFmtId="0" fontId="0" fillId="0" borderId="0" xfId="0" applyFont="1" applyFill="1" applyBorder="1" applyAlignment="1">
      <alignment vertical="center" wrapText="1"/>
    </xf>
    <xf numFmtId="0" fontId="0" fillId="0" borderId="0" xfId="0" applyFill="1" applyBorder="1">
      <alignment horizontal="left" vertical="center" wrapText="1"/>
    </xf>
    <xf numFmtId="0" fontId="6" fillId="3" borderId="0" xfId="16">
      <alignment horizontal="left" vertical="center" indent="1"/>
    </xf>
    <xf numFmtId="0" fontId="2" fillId="2" borderId="0" xfId="5">
      <alignment horizontal="left" vertical="center" indent="1"/>
    </xf>
    <xf numFmtId="0" fontId="0" fillId="0" borderId="0" xfId="0" applyFill="1" applyBorder="1" applyProtection="1">
      <alignment horizontal="left" vertical="center" wrapText="1"/>
    </xf>
    <xf numFmtId="166" fontId="4" fillId="0" borderId="0" xfId="19" applyFill="1" applyBorder="1" applyProtection="1">
      <alignment horizontal="right" vertical="center" indent="1"/>
    </xf>
    <xf numFmtId="0" fontId="0" fillId="0" borderId="0" xfId="13" applyFont="1" applyFill="1" applyBorder="1" applyProtection="1">
      <alignment horizontal="left" vertical="center" indent="1"/>
    </xf>
    <xf numFmtId="0" fontId="0" fillId="0" borderId="0" xfId="0" applyProtection="1">
      <alignment horizontal="left" vertical="center" wrapText="1"/>
    </xf>
    <xf numFmtId="167" fontId="4" fillId="3" borderId="0" xfId="20" applyFill="1">
      <alignment horizontal="left" vertical="center"/>
    </xf>
    <xf numFmtId="0" fontId="0" fillId="3" borderId="0" xfId="0" applyFill="1">
      <alignment horizontal="left" vertical="center" wrapText="1"/>
    </xf>
    <xf numFmtId="14" fontId="3" fillId="5" borderId="0" xfId="15" applyFont="1" applyFill="1">
      <alignment horizontal="right" vertical="center" indent="1"/>
    </xf>
    <xf numFmtId="0" fontId="0" fillId="3" borderId="0" xfId="0" applyFill="1">
      <alignment horizontal="left" vertical="center" wrapText="1"/>
    </xf>
    <xf numFmtId="14" fontId="3" fillId="5" borderId="0" xfId="15" applyFont="1" applyFill="1" applyProtection="1">
      <alignment horizontal="right" vertical="center" indent="1"/>
    </xf>
    <xf numFmtId="0" fontId="5" fillId="2" borderId="0" xfId="3">
      <alignment horizontal="left" vertical="center" wrapText="1" indent="1"/>
    </xf>
    <xf numFmtId="0" fontId="6" fillId="3" borderId="0" xfId="16" applyProtection="1">
      <alignment horizontal="left" vertical="center" indent="1"/>
    </xf>
    <xf numFmtId="0" fontId="8" fillId="0" borderId="0" xfId="6" applyBorder="1" applyProtection="1">
      <alignment horizontal="right" vertical="center"/>
    </xf>
    <xf numFmtId="0" fontId="10" fillId="3" borderId="0" xfId="1" applyFill="1" applyAlignment="1">
      <alignment vertical="center" wrapText="1"/>
    </xf>
    <xf numFmtId="14" fontId="0" fillId="0" borderId="0" xfId="13" applyNumberFormat="1" applyFont="1" applyFill="1" applyBorder="1">
      <alignment horizontal="left" vertical="center" indent="1"/>
    </xf>
    <xf numFmtId="0" fontId="0" fillId="0" borderId="0" xfId="13" applyFont="1" applyFill="1" applyBorder="1">
      <alignment horizontal="left" vertical="center" indent="1"/>
    </xf>
    <xf numFmtId="0" fontId="0" fillId="0" borderId="0" xfId="14" applyFont="1" applyFill="1" applyBorder="1">
      <alignment horizontal="right" vertical="center"/>
    </xf>
    <xf numFmtId="0" fontId="5" fillId="2" borderId="0" xfId="14" applyFont="1" applyFill="1">
      <alignment horizontal="right" vertical="center"/>
    </xf>
    <xf numFmtId="167" fontId="5" fillId="2" borderId="0" xfId="20" applyFont="1" applyFill="1" applyAlignment="1">
      <alignment horizontal="left" vertical="center" indent="1"/>
    </xf>
    <xf numFmtId="0" fontId="6" fillId="3" borderId="0" xfId="22" applyFont="1" applyFill="1">
      <alignment horizontal="right" vertical="center" wrapText="1" indent="1"/>
    </xf>
    <xf numFmtId="0" fontId="3" fillId="5" borderId="1" xfId="12" applyAlignment="1">
      <alignment horizontal="left" vertical="center" indent="1"/>
    </xf>
    <xf numFmtId="0" fontId="3" fillId="5" borderId="1" xfId="12" applyAlignment="1" applyProtection="1">
      <alignment horizontal="left" vertical="center" indent="1"/>
    </xf>
    <xf numFmtId="0" fontId="3" fillId="5" borderId="0" xfId="22" applyFont="1">
      <alignment horizontal="right" vertical="center" wrapText="1" indent="1"/>
    </xf>
    <xf numFmtId="167" fontId="5" fillId="2" borderId="0" xfId="3" applyNumberFormat="1">
      <alignment horizontal="left" vertical="center" wrapText="1" indent="1"/>
    </xf>
    <xf numFmtId="169" fontId="8" fillId="0" borderId="3" xfId="10" applyFont="1" applyBorder="1" applyProtection="1">
      <alignment horizontal="right" vertical="center" indent="1"/>
    </xf>
    <xf numFmtId="0" fontId="0" fillId="0" borderId="0" xfId="0">
      <alignment horizontal="left" vertical="center" wrapText="1"/>
    </xf>
    <xf numFmtId="0" fontId="8" fillId="0" borderId="2" xfId="6" applyBorder="1">
      <alignment horizontal="right" vertical="center"/>
    </xf>
    <xf numFmtId="169" fontId="7" fillId="0" borderId="2" xfId="10" applyFont="1" applyFill="1" applyBorder="1">
      <alignment horizontal="right" vertical="center" indent="1"/>
    </xf>
    <xf numFmtId="169" fontId="8" fillId="0" borderId="2" xfId="10" applyFont="1" applyBorder="1">
      <alignment horizontal="right" vertical="center" indent="1"/>
    </xf>
    <xf numFmtId="0" fontId="0" fillId="0" borderId="0" xfId="25" applyFont="1" applyFill="1" applyBorder="1">
      <alignment horizontal="right" vertical="center" indent="1"/>
    </xf>
    <xf numFmtId="169" fontId="0" fillId="0" borderId="0" xfId="9" applyFont="1" applyFill="1" applyBorder="1" applyAlignment="1">
      <alignment horizontal="right" vertical="center"/>
    </xf>
    <xf numFmtId="169" fontId="0" fillId="0" borderId="0" xfId="9" applyFont="1" applyFill="1" applyBorder="1" applyAlignment="1">
      <alignment horizontal="right" vertical="center" indent="1"/>
    </xf>
    <xf numFmtId="0" fontId="3" fillId="0" borderId="0" xfId="26">
      <alignment horizontal="center" vertical="center" wrapText="1"/>
    </xf>
    <xf numFmtId="168" fontId="7" fillId="0" borderId="2" xfId="18" applyNumberFormat="1" applyFill="1" applyBorder="1">
      <alignment horizontal="right" vertical="center"/>
    </xf>
    <xf numFmtId="167" fontId="4" fillId="0" borderId="0" xfId="20" applyFill="1" applyBorder="1" applyAlignment="1" applyProtection="1">
      <alignment horizontal="left" vertical="center"/>
    </xf>
    <xf numFmtId="0" fontId="10" fillId="0" borderId="0" xfId="1" applyFill="1" applyBorder="1" applyAlignment="1" applyProtection="1">
      <alignment horizontal="left" vertical="center"/>
    </xf>
    <xf numFmtId="0" fontId="4" fillId="0" borderId="0" xfId="17">
      <alignment horizontal="left" vertical="center" indent="1"/>
    </xf>
    <xf numFmtId="0" fontId="0" fillId="0" borderId="0" xfId="0">
      <alignment horizontal="left" vertical="center" wrapText="1"/>
    </xf>
    <xf numFmtId="0" fontId="3" fillId="5" borderId="1" xfId="12" applyAlignment="1" applyProtection="1">
      <alignment horizontal="left" vertical="center" indent="1"/>
    </xf>
    <xf numFmtId="0" fontId="3" fillId="5" borderId="0" xfId="12" applyBorder="1" applyAlignment="1" applyProtection="1">
      <alignment horizontal="left" vertical="center" indent="1"/>
    </xf>
    <xf numFmtId="0" fontId="10" fillId="2" borderId="0" xfId="1" applyFill="1" applyAlignment="1">
      <alignment horizontal="left" vertical="center" wrapText="1" indent="1"/>
    </xf>
    <xf numFmtId="0" fontId="10" fillId="2" borderId="4" xfId="1" applyFill="1" applyBorder="1" applyAlignment="1">
      <alignment horizontal="left" vertical="center" wrapText="1" indent="1"/>
    </xf>
    <xf numFmtId="0" fontId="0" fillId="3" borderId="0" xfId="21" applyFont="1" applyFill="1">
      <alignment horizontal="left" vertical="top" wrapText="1" indent="1"/>
    </xf>
    <xf numFmtId="0" fontId="6" fillId="3" borderId="0" xfId="23" applyFont="1">
      <alignment horizontal="left" vertical="top" indent="1"/>
    </xf>
  </cellXfs>
  <cellStyles count="27">
    <cellStyle name="bunky navigácie" xfId="26" xr:uid="{00000000-0005-0000-0000-000000000000}"/>
    <cellStyle name="Čiarka" xfId="7" builtinId="3" customBuiltin="1"/>
    <cellStyle name="Čiarka [0]" xfId="8" builtinId="6" customBuiltin="1"/>
    <cellStyle name="Číslo faktúry a kontaktné informácie" xfId="22" xr:uid="{00000000-0005-0000-0000-000003000000}"/>
    <cellStyle name="Dátum" xfId="15" xr:uid="{00000000-0005-0000-0000-000004000000}"/>
    <cellStyle name="Dolné orámovanie" xfId="24" xr:uid="{00000000-0005-0000-0000-000005000000}"/>
    <cellStyle name="Hypertextové prepojenie" xfId="1" builtinId="8" customBuiltin="1"/>
    <cellStyle name="Ľavá zarážka" xfId="25" xr:uid="{00000000-0005-0000-0000-000007000000}"/>
    <cellStyle name="Mena" xfId="9" builtinId="4" customBuiltin="1"/>
    <cellStyle name="Mena [0]" xfId="10" builtinId="7" customBuiltin="1"/>
    <cellStyle name="Nadpis 1" xfId="2" builtinId="16" customBuiltin="1"/>
    <cellStyle name="Nadpis 2" xfId="3" builtinId="17" customBuiltin="1"/>
    <cellStyle name="Nadpis 3" xfId="16" builtinId="18" customBuiltin="1"/>
    <cellStyle name="Nadpis 4" xfId="6" builtinId="19" customBuiltin="1"/>
    <cellStyle name="Názov" xfId="5" builtinId="15" customBuiltin="1"/>
    <cellStyle name="Normálna" xfId="0" builtinId="0" customBuiltin="1"/>
    <cellStyle name="Percentá" xfId="11" builtinId="5" customBuiltin="1"/>
    <cellStyle name="Popis faktúry" xfId="21" xr:uid="{00000000-0005-0000-0000-000010000000}"/>
    <cellStyle name="Použité hypertextové prepojenie" xfId="4" builtinId="9" customBuiltin="1"/>
    <cellStyle name="PSČ" xfId="19" xr:uid="{00000000-0005-0000-0000-000012000000}"/>
    <cellStyle name="Spolu" xfId="18" builtinId="25" customBuiltin="1"/>
    <cellStyle name="Telefón" xfId="20" xr:uid="{00000000-0005-0000-0000-000014000000}"/>
    <cellStyle name="Vysvetľujúci text" xfId="17" builtinId="53" customBuiltin="1"/>
    <cellStyle name="Zarovnanie doľava" xfId="13" xr:uid="{00000000-0005-0000-0000-000017000000}"/>
    <cellStyle name="Zarovnanie doprava" xfId="14" xr:uid="{00000000-0005-0000-0000-000018000000}"/>
    <cellStyle name="Zarovnanie nahor" xfId="23" xr:uid="{00000000-0005-0000-0000-000019000000}"/>
    <cellStyle name="Zvýraznenie1" xfId="12" builtinId="29" customBuiltin="1"/>
  </cellStyles>
  <dxfs count="13">
    <dxf>
      <font>
        <color theme="3"/>
      </font>
      <fill>
        <patternFill>
          <bgColor theme="2"/>
        </patternFill>
      </fill>
    </dxf>
    <dxf>
      <font>
        <color theme="0"/>
      </font>
      <fill>
        <patternFill>
          <bgColor theme="3"/>
        </patternFill>
      </fill>
    </dxf>
    <dxf>
      <alignment horizontal="general" vertical="center" textRotation="0" wrapText="1" indent="0" justifyLastLine="0" shrinkToFit="0" readingOrder="0"/>
    </dxf>
    <dxf>
      <numFmt numFmtId="168" formatCode="#,##0.00\ &quot;EUR&quot;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protection locked="1" hidden="0"/>
    </dxf>
    <dxf>
      <numFmt numFmtId="168" formatCode="#,##0.00\ &quot;EUR&quot;"/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 tint="-0.24994659260841701"/>
        </patternFill>
      </fill>
      <border diagonalUp="0" diagonalDown="0">
        <left/>
        <right/>
        <top style="thick">
          <color theme="0"/>
        </top>
        <bottom/>
        <vertical/>
        <horizontal/>
      </border>
    </dxf>
    <dxf>
      <font>
        <color theme="1"/>
      </font>
      <border>
        <bottom style="thin">
          <color theme="2"/>
        </bottom>
        <horizontal style="thin">
          <color theme="2"/>
        </horizontal>
      </border>
    </dxf>
  </dxfs>
  <tableStyles count="1" defaultTableStyle="TableStyleMedium2" defaultPivotStyle="PivotStyleLight16">
    <tableStyle name="Faktúra za služby" pivot="0" count="4" xr9:uid="{00000000-0011-0000-FFFF-FFFF00000000}">
      <tableStyleElement type="wholeTable" dxfId="12"/>
      <tableStyleElement type="headerRow" dxfId="11"/>
      <tableStyleElement type="totalRow" dxfId="10"/>
      <tableStyleElement type="lastColumn" dxfId="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Z&#225;kazn&#237;ci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Fakt&#250;ra za slu&#382;by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9525</xdr:colOff>
      <xdr:row>0</xdr:row>
      <xdr:rowOff>123825</xdr:rowOff>
    </xdr:from>
    <xdr:to>
      <xdr:col>9</xdr:col>
      <xdr:colOff>1666875</xdr:colOff>
      <xdr:row>0</xdr:row>
      <xdr:rowOff>523875</xdr:rowOff>
    </xdr:to>
    <xdr:sp macro="" textlink="">
      <xdr:nvSpPr>
        <xdr:cNvPr id="2" name="Šípka: Päťuholník 1" descr="Výberom prejdete do hárka Zákazníci">
          <a:hlinkClick xmlns:r="http://schemas.openxmlformats.org/officeDocument/2006/relationships" r:id="rId1" tooltip="Výberom prejdete do hárka Zákazníci"/>
          <a:extLst>
            <a:ext uri="{FF2B5EF4-FFF2-40B4-BE49-F238E27FC236}">
              <a16:creationId xmlns:a16="http://schemas.microsoft.com/office/drawing/2014/main" id="{19D192E3-466A-4ED7-84F5-B086BA6C4715}"/>
            </a:ext>
          </a:extLst>
        </xdr:cNvPr>
        <xdr:cNvSpPr/>
      </xdr:nvSpPr>
      <xdr:spPr>
        <a:xfrm>
          <a:off x="12668250" y="123825"/>
          <a:ext cx="1657350" cy="400050"/>
        </a:xfrm>
        <a:prstGeom prst="homePlate">
          <a:avLst/>
        </a:prstGeom>
        <a:solidFill>
          <a:schemeClr val="tx2"/>
        </a:solidFill>
        <a:ln>
          <a:solidFill>
            <a:schemeClr val="tx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sk" sz="1100"/>
            <a:t>Zákazníci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137583</xdr:colOff>
      <xdr:row>0</xdr:row>
      <xdr:rowOff>103717</xdr:rowOff>
    </xdr:from>
    <xdr:to>
      <xdr:col>12</xdr:col>
      <xdr:colOff>1703917</xdr:colOff>
      <xdr:row>0</xdr:row>
      <xdr:rowOff>503767</xdr:rowOff>
    </xdr:to>
    <xdr:sp macro="" textlink="">
      <xdr:nvSpPr>
        <xdr:cNvPr id="2" name="Šípka: Päťuholník 1" descr="Výberom prejdete do hárka Zákazníci">
          <a:hlinkClick xmlns:r="http://schemas.openxmlformats.org/officeDocument/2006/relationships" r:id="rId1" tooltip="Výberom prejdete do hárka Faktúra za služby"/>
          <a:extLst>
            <a:ext uri="{FF2B5EF4-FFF2-40B4-BE49-F238E27FC236}">
              <a16:creationId xmlns:a16="http://schemas.microsoft.com/office/drawing/2014/main" id="{0DF376CC-D0DF-46B9-AC8C-81AA4C302616}"/>
            </a:ext>
          </a:extLst>
        </xdr:cNvPr>
        <xdr:cNvSpPr/>
      </xdr:nvSpPr>
      <xdr:spPr>
        <a:xfrm flipH="1">
          <a:off x="16393583" y="103717"/>
          <a:ext cx="1767417" cy="400050"/>
        </a:xfrm>
        <a:prstGeom prst="homePlate">
          <a:avLst/>
        </a:prstGeom>
        <a:solidFill>
          <a:schemeClr val="tx2"/>
        </a:solidFill>
        <a:ln>
          <a:solidFill>
            <a:schemeClr val="tx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sk" sz="1100">
              <a:solidFill>
                <a:schemeClr val="bg1"/>
              </a:solidFill>
            </a:rPr>
            <a:t>Faktúra za služby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PoložkyFaktúry" displayName="PoložkyFaktúry" ref="B9:H15">
  <autoFilter ref="B9:H15" xr:uid="{00000000-0009-0000-0100-000003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7" xr3:uid="{00000000-0010-0000-0000-000007000000}" name="DÁTUM" totalsRowLabel="Celková hodnota"/>
    <tableColumn id="2" xr3:uid="{00000000-0010-0000-0000-000002000000}" name="POPIS" totalsRowDxfId="2"/>
    <tableColumn id="3" xr3:uid="{00000000-0010-0000-0000-000003000000}" name="HODINOVÁ SADZBA"/>
    <tableColumn id="4" xr3:uid="{00000000-0010-0000-0000-000004000000}" name="HODINY"/>
    <tableColumn id="1" xr3:uid="{00000000-0010-0000-0000-000001000000}" name="PAUŠÁLNA SADZBA"/>
    <tableColumn id="5" xr3:uid="{00000000-0010-0000-0000-000005000000}" name="ZĽAVA"/>
    <tableColumn id="6" xr3:uid="{00000000-0010-0000-0000-000006000000}" name="CELKOM" totalsRowFunction="sum" dataDxfId="8" totalsRowDxfId="3">
      <calculatedColumnFormula>IF(OR(PoložkyFaktúry[[#This Row],[PAUŠÁLNA SADZBA]]&lt;&gt;"",AND(PoložkyFaktúry[[#This Row],[HODINOVÁ SADZBA]]&lt;&gt;"",PoložkyFaktúry[[#This Row],[HODINY]]&lt;&gt;"")),(PoložkyFaktúry[[#This Row],[HODINOVÁ SADZBA]]*PoložkyFaktúry[[#This Row],[HODINY]])+PoložkyFaktúry[[#This Row],[PAUŠÁLNA SADZBA]]-PoložkyFaktúry[[#This Row],[ZĽAVA]],"")</calculatedColumnFormula>
    </tableColumn>
  </tableColumns>
  <tableStyleInfo name="Faktúra za služby" showFirstColumn="0" showLastColumn="0" showRowStripes="1" showColumnStripes="0"/>
  <extLst>
    <ext xmlns:x14="http://schemas.microsoft.com/office/spreadsheetml/2009/9/main" uri="{504A1905-F514-4f6f-8877-14C23A59335A}">
      <x14:table altTextSummary="V tejto tabuľke zadajte dátum, popis, sadzbu za hodinu, čas, paušál a zľavu. Súčet sa vypočíta automaticky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ZoznamZákazníkov" displayName="ZoznamZákazníkov" ref="B2:K4">
  <autoFilter ref="B2:K4" xr:uid="{00000000-0009-0000-0100-000001000000}"/>
  <tableColumns count="10">
    <tableColumn id="2" xr3:uid="{00000000-0010-0000-0100-000002000000}" name="Názov spoločnosti" dataDxfId="7" dataCellStyle="Zarovnanie doľava"/>
    <tableColumn id="3" xr3:uid="{00000000-0010-0000-0100-000003000000}" name="Meno kontaktnej osoby" dataCellStyle="Normálna"/>
    <tableColumn id="4" xr3:uid="{00000000-0010-0000-0100-000004000000}" name="Adresa" dataCellStyle="Normálna"/>
    <tableColumn id="1" xr3:uid="{00000000-0010-0000-0100-000001000000}" name="Adresa 2" dataCellStyle="Normálna"/>
    <tableColumn id="5" xr3:uid="{00000000-0010-0000-0100-000005000000}" name="Mesto" dataCellStyle="Normálna"/>
    <tableColumn id="6" xr3:uid="{00000000-0010-0000-0100-000006000000}" name="Krajina" dataCellStyle="Normálna"/>
    <tableColumn id="7" xr3:uid="{00000000-0010-0000-0100-000007000000}" name="PSČ" dataCellStyle="PSČ"/>
    <tableColumn id="8" xr3:uid="{00000000-0010-0000-0100-000008000000}" name="Telefón" dataDxfId="6" dataCellStyle="Telefón"/>
    <tableColumn id="10" xr3:uid="{00000000-0010-0000-0100-00000A000000}" name="E-mail" dataDxfId="5" dataCellStyle="Hypertextové prepojenie"/>
    <tableColumn id="11" xr3:uid="{00000000-0010-0000-0100-00000B000000}" name="Fax" dataDxfId="4" dataCellStyle="Telefón"/>
  </tableColumns>
  <tableStyleInfo name="Faktúra za služby" showFirstColumn="0" showLastColumn="0" showRowStripes="1" showColumnStripes="0"/>
  <extLst>
    <ext xmlns:x14="http://schemas.microsoft.com/office/spreadsheetml/2009/9/main" uri="{504A1905-F514-4f6f-8877-14C23A59335A}">
      <x14:table altTextSummary="Do tejto tabuľky zadajte podrobnosti o zákazníkovi, ako napríklad názov spoločnosti, meno kontaktnej osoby, adresa, telefónne číslo a fax. Ak chcete zadať ďalšie položky, pridajte nové riadky a stĺpce"/>
    </ext>
  </extLst>
</table>
</file>

<file path=xl/theme/theme1.xml><?xml version="1.0" encoding="utf-8"?>
<a:theme xmlns:a="http://schemas.openxmlformats.org/drawingml/2006/main" name="Office Theme">
  <a:themeElements>
    <a:clrScheme name="Service Invoice">
      <a:dk1>
        <a:sysClr val="windowText" lastClr="000000"/>
      </a:dk1>
      <a:lt1>
        <a:sysClr val="window" lastClr="FFFFFF"/>
      </a:lt1>
      <a:dk2>
        <a:srgbClr val="414141"/>
      </a:dk2>
      <a:lt2>
        <a:srgbClr val="F5F5F5"/>
      </a:lt2>
      <a:accent1>
        <a:srgbClr val="F01414"/>
      </a:accent1>
      <a:accent2>
        <a:srgbClr val="FF9900"/>
      </a:accent2>
      <a:accent3>
        <a:srgbClr val="00A9D8"/>
      </a:accent3>
      <a:accent4>
        <a:srgbClr val="7C35B1"/>
      </a:accent4>
      <a:accent5>
        <a:srgbClr val="32AC4E"/>
      </a:accent5>
      <a:accent6>
        <a:srgbClr val="9C4A5C"/>
      </a:accent6>
      <a:hlink>
        <a:srgbClr val="00A9D8"/>
      </a:hlink>
      <a:folHlink>
        <a:srgbClr val="9C4A5C"/>
      </a:folHlink>
    </a:clrScheme>
    <a:fontScheme name="Service Invoice">
      <a:majorFont>
        <a:latin typeface="Segoe UI"/>
        <a:ea typeface=""/>
        <a:cs typeface=""/>
      </a:majorFont>
      <a:minorFont>
        <a:latin typeface="Segoe U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microsoft.com/sk-sk/" TargetMode="External"/><Relationship Id="rId7" Type="http://schemas.openxmlformats.org/officeDocument/2006/relationships/table" Target="../tables/table1.xml"/><Relationship Id="rId2" Type="http://schemas.openxmlformats.org/officeDocument/2006/relationships/hyperlink" Target="http://www.tailspintoys.com/" TargetMode="External"/><Relationship Id="rId1" Type="http://schemas.openxmlformats.org/officeDocument/2006/relationships/hyperlink" Target="mailto:CustomerService@tailspintoys.com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SluzbyZakaznikom@tailspintoys.com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jana@contoso.com" TargetMode="External"/><Relationship Id="rId1" Type="http://schemas.openxmlformats.org/officeDocument/2006/relationships/hyperlink" Target="mailto:adam@treyresearch.net" TargetMode="External"/><Relationship Id="rId5" Type="http://schemas.openxmlformats.org/officeDocument/2006/relationships/table" Target="../tables/table2.xm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theme="4" tint="-0.249977111117893"/>
    <pageSetUpPr autoPageBreaks="0" fitToPage="1"/>
  </sheetPr>
  <dimension ref="A1:J18"/>
  <sheetViews>
    <sheetView showGridLines="0" tabSelected="1" zoomScaleNormal="100" workbookViewId="0"/>
  </sheetViews>
  <sheetFormatPr defaultColWidth="9" defaultRowHeight="30" customHeight="1" x14ac:dyDescent="0.3"/>
  <cols>
    <col min="1" max="1" width="2.625" customWidth="1"/>
    <col min="2" max="2" width="22.125" customWidth="1"/>
    <col min="3" max="5" width="25.625" customWidth="1"/>
    <col min="6" max="6" width="20.625" customWidth="1"/>
    <col min="7" max="7" width="23.875" bestFit="1" customWidth="1"/>
    <col min="8" max="8" width="20.625" customWidth="1"/>
    <col min="9" max="9" width="2.625" customWidth="1"/>
    <col min="10" max="10" width="22.625" customWidth="1"/>
  </cols>
  <sheetData>
    <row r="1" spans="1:10" ht="50.1" customHeight="1" x14ac:dyDescent="0.3">
      <c r="A1" s="9"/>
      <c r="B1" s="1" t="s">
        <v>0</v>
      </c>
      <c r="C1" s="1"/>
      <c r="D1" s="1"/>
      <c r="E1" s="1"/>
      <c r="F1" s="1"/>
      <c r="G1" s="25" t="s">
        <v>24</v>
      </c>
      <c r="H1" s="27">
        <v>34567</v>
      </c>
      <c r="J1" s="37" t="s">
        <v>34</v>
      </c>
    </row>
    <row r="2" spans="1:10" ht="60" customHeight="1" x14ac:dyDescent="0.3">
      <c r="B2" s="5" t="s">
        <v>1</v>
      </c>
      <c r="C2" s="5"/>
      <c r="D2" s="5"/>
      <c r="E2" s="5"/>
      <c r="F2" s="5"/>
      <c r="G2" s="25" t="s">
        <v>25</v>
      </c>
      <c r="H2" s="12">
        <f ca="1">TODAY()</f>
        <v>43217</v>
      </c>
    </row>
    <row r="3" spans="1:10" ht="30" customHeight="1" x14ac:dyDescent="0.3">
      <c r="A3" s="9"/>
      <c r="B3" s="15" t="s">
        <v>2</v>
      </c>
      <c r="C3" s="22" t="s">
        <v>8</v>
      </c>
      <c r="D3" s="23" t="s">
        <v>15</v>
      </c>
      <c r="E3" s="45" t="s">
        <v>20</v>
      </c>
      <c r="F3" s="46"/>
      <c r="G3" s="26" t="s">
        <v>26</v>
      </c>
      <c r="H3" s="14">
        <f ca="1">TODAY()+30</f>
        <v>43247</v>
      </c>
    </row>
    <row r="4" spans="1:10" ht="30" customHeight="1" x14ac:dyDescent="0.3">
      <c r="A4" s="9"/>
      <c r="B4" s="15" t="s">
        <v>3</v>
      </c>
      <c r="C4" s="22" t="s">
        <v>9</v>
      </c>
      <c r="D4" s="28" t="s">
        <v>16</v>
      </c>
      <c r="E4" s="45" t="s">
        <v>21</v>
      </c>
      <c r="F4" s="46"/>
      <c r="G4" s="43"/>
      <c r="H4" s="44"/>
    </row>
    <row r="5" spans="1:10" ht="30" customHeight="1" x14ac:dyDescent="0.3">
      <c r="A5" s="9"/>
      <c r="B5" s="4" t="s">
        <v>4</v>
      </c>
      <c r="C5" s="11" t="s">
        <v>10</v>
      </c>
      <c r="D5" s="24" t="s">
        <v>8</v>
      </c>
      <c r="E5" s="10" t="str">
        <f>VLOOKUP(NázovÚčtu,ZoznamZákazníkov[],8,FALSE)</f>
        <v>432-555-0178</v>
      </c>
      <c r="F5" s="11"/>
      <c r="G5" s="16" t="s">
        <v>27</v>
      </c>
      <c r="H5" s="16"/>
    </row>
    <row r="6" spans="1:10" ht="30" customHeight="1" x14ac:dyDescent="0.3">
      <c r="A6" s="9"/>
      <c r="B6" s="48" t="s">
        <v>5</v>
      </c>
      <c r="C6" s="11" t="str">
        <f>VLOOKUP(NázovÚčtu,ZoznamZákazníkov[],3,FALSE)</f>
        <v>Benkovského 8</v>
      </c>
      <c r="D6" s="24" t="s">
        <v>9</v>
      </c>
      <c r="E6" s="10" t="str">
        <f>VLOOKUP(NázovÚčtu,ZoznamZákazníkov[],10,FALSE)</f>
        <v>432-555-0124</v>
      </c>
      <c r="F6" s="13"/>
      <c r="G6" s="47" t="s">
        <v>28</v>
      </c>
      <c r="H6" s="47"/>
    </row>
    <row r="7" spans="1:10" ht="30" customHeight="1" x14ac:dyDescent="0.3">
      <c r="A7" s="9"/>
      <c r="B7" s="48"/>
      <c r="C7" s="11" t="str">
        <f>IF(VLOOKUP(NázovÚčtu,ZoznamZákazníkov[],4,FALSE)&lt;&gt;"",VLOOKUP(NázovÚčtu,ZoznamZákazníkov[],4,FALSE),IF(VLOOKUP(NázovÚčtu,ZoznamZákazníkov[],5,FALSE)&lt;&gt;"",CONCATENATE(VLOOKUP(NázovÚčtu,ZoznamZákazníkov[],5,FALSE),", ",VLOOKUP(NázovÚčtu,ZoznamZákazníkov[],6,FALSE)," ",VLOOKUP(NázovÚčtu,ZoznamZákazníkov[],7,FALSE)),CONCATENATE(VLOOKUP(NázovÚčtu,ZoznamZákazníkov[],6,FALSE)," ",VLOOKUP(NázovÚčtu,ZoznamZákazníkov[],7,FALSE))))</f>
        <v>Farebná 123</v>
      </c>
      <c r="D7" s="24" t="s">
        <v>17</v>
      </c>
      <c r="E7" s="18" t="str">
        <f>VLOOKUP(NázovÚčtu,ZoznamZákazníkov[],9,FALSE)</f>
        <v>adam@treyresearch.net</v>
      </c>
      <c r="F7" s="13"/>
      <c r="G7" s="47"/>
      <c r="H7" s="47"/>
    </row>
    <row r="8" spans="1:10" ht="30" customHeight="1" x14ac:dyDescent="0.3">
      <c r="A8" s="9"/>
      <c r="B8" s="48"/>
      <c r="C8" s="11" t="str">
        <f>IF(VLOOKUP(NázovÚčtu,ZoznamZákazníkov[],4,FALSE)="","",IF(VLOOKUP(NázovÚčtu,ZoznamZákazníkov[],5,FALSE)&lt;&gt;"",CONCATENATE(VLOOKUP(NázovÚčtu,ZoznamZákazníkov[],5,FALSE),", ",VLOOKUP(NázovÚčtu,ZoznamZákazníkov[],6,FALSE)," ",VLOOKUP(NázovÚčtu,ZoznamZákazníkov[],7,FALSE)),CONCATENATE(VLOOKUP(NázovÚčtu,ZoznamZákazníkov[],6,FALSE)," ",VLOOKUP(NázovÚčtu,ZoznamZákazníkov[],7,FALSE))))</f>
        <v>Košice, SK 12345</v>
      </c>
      <c r="D8" s="24" t="s">
        <v>18</v>
      </c>
      <c r="E8" s="11" t="str">
        <f>VLOOKUP(NázovÚčtu,ZoznamZákazníkov[],2,FALSE)</f>
        <v>Adam Horváth</v>
      </c>
      <c r="F8" s="13"/>
      <c r="G8" s="47"/>
      <c r="H8" s="47"/>
    </row>
    <row r="9" spans="1:10" ht="30" customHeight="1" x14ac:dyDescent="0.3">
      <c r="A9" s="9"/>
      <c r="B9" s="20" t="s">
        <v>6</v>
      </c>
      <c r="C9" s="2" t="s">
        <v>11</v>
      </c>
      <c r="D9" s="21" t="s">
        <v>19</v>
      </c>
      <c r="E9" s="21" t="s">
        <v>22</v>
      </c>
      <c r="F9" s="21" t="s">
        <v>23</v>
      </c>
      <c r="G9" s="21" t="s">
        <v>29</v>
      </c>
      <c r="H9" s="34" t="s">
        <v>33</v>
      </c>
    </row>
    <row r="10" spans="1:10" ht="30" customHeight="1" x14ac:dyDescent="0.3">
      <c r="A10" s="9"/>
      <c r="B10" s="19">
        <f ca="1">TODAY()</f>
        <v>43217</v>
      </c>
      <c r="C10" s="2" t="s">
        <v>12</v>
      </c>
      <c r="D10" s="35">
        <v>100</v>
      </c>
      <c r="E10" s="21">
        <v>6</v>
      </c>
      <c r="F10" s="35"/>
      <c r="G10" s="35">
        <v>75</v>
      </c>
      <c r="H10" s="36">
        <f>IF(OR(PoložkyFaktúry[[#This Row],[PAUŠÁLNA SADZBA]]&lt;&gt;"",AND(PoložkyFaktúry[[#This Row],[HODINOVÁ SADZBA]]&lt;&gt;"",PoložkyFaktúry[[#This Row],[HODINY]]&lt;&gt;"")),(PoložkyFaktúry[[#This Row],[HODINOVÁ SADZBA]]*PoložkyFaktúry[[#This Row],[HODINY]])+PoložkyFaktúry[[#This Row],[PAUŠÁLNA SADZBA]]-PoložkyFaktúry[[#This Row],[ZĽAVA]],"")</f>
        <v>525</v>
      </c>
    </row>
    <row r="11" spans="1:10" ht="30" customHeight="1" x14ac:dyDescent="0.3">
      <c r="A11" s="9"/>
      <c r="B11" s="19">
        <f ca="1">TODAY()+1</f>
        <v>43218</v>
      </c>
      <c r="C11" s="2" t="s">
        <v>13</v>
      </c>
      <c r="D11" s="35">
        <v>75</v>
      </c>
      <c r="E11" s="21">
        <v>3</v>
      </c>
      <c r="F11" s="35"/>
      <c r="G11" s="35"/>
      <c r="H11" s="36">
        <f>IF(OR(PoložkyFaktúry[[#This Row],[PAUŠÁLNA SADZBA]]&lt;&gt;"",AND(PoložkyFaktúry[[#This Row],[HODINOVÁ SADZBA]]&lt;&gt;"",PoložkyFaktúry[[#This Row],[HODINY]]&lt;&gt;"")),(PoložkyFaktúry[[#This Row],[HODINOVÁ SADZBA]]*PoložkyFaktúry[[#This Row],[HODINY]])+PoložkyFaktúry[[#This Row],[PAUŠÁLNA SADZBA]]-PoložkyFaktúry[[#This Row],[ZĽAVA]],"")</f>
        <v>225</v>
      </c>
    </row>
    <row r="12" spans="1:10" ht="30" customHeight="1" x14ac:dyDescent="0.3">
      <c r="A12" s="9"/>
      <c r="B12" s="19">
        <f ca="1">TODAY()+2</f>
        <v>43219</v>
      </c>
      <c r="C12" s="2" t="s">
        <v>14</v>
      </c>
      <c r="D12" s="35"/>
      <c r="E12" s="21"/>
      <c r="F12" s="35">
        <v>275</v>
      </c>
      <c r="G12" s="35"/>
      <c r="H12" s="36">
        <f>IF(OR(PoložkyFaktúry[[#This Row],[PAUŠÁLNA SADZBA]]&lt;&gt;"",AND(PoložkyFaktúry[[#This Row],[HODINOVÁ SADZBA]]&lt;&gt;"",PoložkyFaktúry[[#This Row],[HODINY]]&lt;&gt;"")),(PoložkyFaktúry[[#This Row],[HODINOVÁ SADZBA]]*PoložkyFaktúry[[#This Row],[HODINY]])+PoložkyFaktúry[[#This Row],[PAUŠÁLNA SADZBA]]-PoložkyFaktúry[[#This Row],[ZĽAVA]],"")</f>
        <v>275</v>
      </c>
    </row>
    <row r="13" spans="1:10" ht="30" customHeight="1" x14ac:dyDescent="0.3">
      <c r="A13" s="9"/>
      <c r="B13" s="19"/>
      <c r="C13" s="2"/>
      <c r="D13" s="35"/>
      <c r="E13" s="21"/>
      <c r="F13" s="35"/>
      <c r="G13" s="35"/>
      <c r="H13" s="36" t="str">
        <f>IF(OR(PoložkyFaktúry[[#This Row],[PAUŠÁLNA SADZBA]]&lt;&gt;"",AND(PoložkyFaktúry[[#This Row],[HODINOVÁ SADZBA]]&lt;&gt;"",PoložkyFaktúry[[#This Row],[HODINY]]&lt;&gt;"")),(PoložkyFaktúry[[#This Row],[HODINOVÁ SADZBA]]*PoložkyFaktúry[[#This Row],[HODINY]])+PoložkyFaktúry[[#This Row],[PAUŠÁLNA SADZBA]]-PoložkyFaktúry[[#This Row],[ZĽAVA]],"")</f>
        <v/>
      </c>
    </row>
    <row r="14" spans="1:10" ht="30" customHeight="1" x14ac:dyDescent="0.3">
      <c r="A14" s="9"/>
      <c r="B14" s="19"/>
      <c r="C14" s="2"/>
      <c r="D14" s="35"/>
      <c r="E14" s="21"/>
      <c r="F14" s="35"/>
      <c r="G14" s="35"/>
      <c r="H14" s="36" t="str">
        <f>IF(OR(PoložkyFaktúry[[#This Row],[PAUŠÁLNA SADZBA]]&lt;&gt;"",AND(PoložkyFaktúry[[#This Row],[HODINOVÁ SADZBA]]&lt;&gt;"",PoložkyFaktúry[[#This Row],[HODINY]]&lt;&gt;"")),(PoložkyFaktúry[[#This Row],[HODINOVÁ SADZBA]]*PoložkyFaktúry[[#This Row],[HODINY]])+PoložkyFaktúry[[#This Row],[PAUŠÁLNA SADZBA]]-PoložkyFaktúry[[#This Row],[ZĽAVA]],"")</f>
        <v/>
      </c>
    </row>
    <row r="15" spans="1:10" ht="30" customHeight="1" x14ac:dyDescent="0.3">
      <c r="A15" s="9"/>
      <c r="B15" s="19"/>
      <c r="C15" s="2"/>
      <c r="D15" s="35"/>
      <c r="E15" s="21"/>
      <c r="F15" s="35"/>
      <c r="G15" s="35"/>
      <c r="H15" s="36" t="str">
        <f>IF(OR(PoložkyFaktúry[[#This Row],[PAUŠÁLNA SADZBA]]&lt;&gt;"",AND(PoložkyFaktúry[[#This Row],[HODINOVÁ SADZBA]]&lt;&gt;"",PoložkyFaktúry[[#This Row],[HODINY]]&lt;&gt;"")),(PoložkyFaktúry[[#This Row],[HODINOVÁ SADZBA]]*PoložkyFaktúry[[#This Row],[HODINY]])+PoložkyFaktúry[[#This Row],[PAUŠÁLNA SADZBA]]-PoložkyFaktúry[[#This Row],[ZĽAVA]],"")</f>
        <v/>
      </c>
    </row>
    <row r="16" spans="1:10" ht="30" customHeight="1" x14ac:dyDescent="0.3">
      <c r="A16" s="9"/>
      <c r="B16" s="41"/>
      <c r="C16" s="41"/>
      <c r="D16" s="41"/>
      <c r="E16" s="41"/>
      <c r="F16" s="41"/>
      <c r="G16" s="31" t="s">
        <v>30</v>
      </c>
      <c r="H16" s="33">
        <f>SUM(PoložkyFaktúry[CELKOM])</f>
        <v>1025</v>
      </c>
    </row>
    <row r="17" spans="1:8" ht="30" customHeight="1" x14ac:dyDescent="0.3">
      <c r="A17" s="9"/>
      <c r="B17" s="41" t="str">
        <f>"Všetky šeky vystaviť v prospech spoločnosti "&amp;NázovSpoločnosti&amp;"."</f>
        <v>Všetky šeky vystaviť v prospech spoločnosti Inštitút grafických návrhov.</v>
      </c>
      <c r="C17" s="41"/>
      <c r="D17" s="41"/>
      <c r="E17" s="41"/>
      <c r="F17" s="41"/>
      <c r="G17" s="17" t="s">
        <v>31</v>
      </c>
      <c r="H17" s="29">
        <v>200</v>
      </c>
    </row>
    <row r="18" spans="1:8" ht="30" customHeight="1" x14ac:dyDescent="0.3">
      <c r="A18" s="9"/>
      <c r="B18" s="42" t="s">
        <v>7</v>
      </c>
      <c r="C18" s="42"/>
      <c r="D18" s="42"/>
      <c r="E18" s="42"/>
      <c r="F18" s="42"/>
      <c r="G18" s="38" t="s">
        <v>32</v>
      </c>
      <c r="H18" s="32">
        <f>MedzisúčetFaktúry-Záloha</f>
        <v>825</v>
      </c>
    </row>
  </sheetData>
  <sheetProtection formatCells="0" formatColumns="0" formatRows="0" selectLockedCells="1" sort="0"/>
  <mergeCells count="8">
    <mergeCell ref="B16:F16"/>
    <mergeCell ref="B17:F17"/>
    <mergeCell ref="B18:F18"/>
    <mergeCell ref="G4:H4"/>
    <mergeCell ref="E3:F3"/>
    <mergeCell ref="E4:F4"/>
    <mergeCell ref="G6:H8"/>
    <mergeCell ref="B6:B8"/>
  </mergeCells>
  <phoneticPr fontId="1" type="noConversion"/>
  <conditionalFormatting sqref="E3:E4">
    <cfRule type="expression" dxfId="1" priority="2">
      <formula>$E3&lt;&gt;""</formula>
    </cfRule>
  </conditionalFormatting>
  <conditionalFormatting sqref="E7">
    <cfRule type="expression" dxfId="0" priority="1">
      <formula>$E$7&lt;&gt;""</formula>
    </cfRule>
  </conditionalFormatting>
  <dataValidations xWindow="872" yWindow="452" count="49">
    <dataValidation type="list" errorStyle="warning" allowBlank="1" showInputMessage="1" showErrorMessage="1" error="V zozname vyberte meno zákazníka. Vyberte položku ZRUŠIŤ, následne stlačením kombinácie klávesov ALT + ŠÍPKA NADOL otvorte rozbaľovací zoznam a potom stlačením klávesu ENTER uskutočnite výber." prompt="V tejto bunke vyberte meno zákazníka. Stlačením kombinácie klávesov ALT + ŠÍPKA NADOL otvorte rozbaľovací zoznam a potom stlačením klávesu ENTER vykonajte výber. Ak chcete rozšíriť zoznam s možnosťami výberu, pridajte ďalších zákazníkov do hárka Zákazníci" sqref="C5" xr:uid="{00000000-0002-0000-0000-000000000000}">
      <formula1>VyhľadávanieZákazníka</formula1>
    </dataValidation>
    <dataValidation allowBlank="1" showInputMessage="1" showErrorMessage="1" prompt="V tomto hárku vytvorte faktúru za služby. Do tohto hárka zadajte podrobnosti o spoločnosti a faktúre a do hárka Zákazníci zadajte podrobnosti o zákazníkovi. Výberom bunky J1 prejdete do hárka Zákazníci" sqref="A1" xr:uid="{00000000-0002-0000-0000-000001000000}"/>
    <dataValidation allowBlank="1" showInputMessage="1" showErrorMessage="1" prompt="V tejto bunke sa nachádza nadpis tohto hárka. Zadajte názov spoločnosti do bunky nižšie. Do buniek H1, H2 a H3 zadajte číslo faktúry, dátum vystavenia a dátum splatnosti faktúry" sqref="B1" xr:uid="{00000000-0002-0000-0000-000002000000}"/>
    <dataValidation allowBlank="1" showInputMessage="1" showErrorMessage="1" prompt="Do tejto bunky zadajte názov fakturujúcej spoločnosti, do buniek B3 až E4 zadajte podrobnosti o fakturujúcej spoločnosti a fakturačné údaje zadajte do tabuľky, ktorá začína bunkou B9" sqref="B2" xr:uid="{00000000-0002-0000-0000-000003000000}"/>
    <dataValidation allowBlank="1" showInputMessage="1" showErrorMessage="1" prompt="Do tejto bunky zadajte adresu fakturujúcej spoločnosti." sqref="B3" xr:uid="{00000000-0002-0000-0000-000004000000}"/>
    <dataValidation allowBlank="1" showInputMessage="1" showErrorMessage="1" prompt="Do tejto bunky zadajte PSČ, mesto a štát." sqref="B4" xr:uid="{00000000-0002-0000-0000-000005000000}"/>
    <dataValidation allowBlank="1" showInputMessage="1" showErrorMessage="1" prompt="Do tejto bunky zadajte telefónne číslo fakturujúcej spoločnosti." sqref="D3" xr:uid="{00000000-0002-0000-0000-000006000000}"/>
    <dataValidation allowBlank="1" showInputMessage="1" showErrorMessage="1" prompt="Do tejto bunky zadajte číslo faxu fakturujúcej spoločnosti." sqref="D4" xr:uid="{00000000-0002-0000-0000-000007000000}"/>
    <dataValidation allowBlank="1" showInputMessage="1" showErrorMessage="1" prompt="Do tejto bunky zadajte e-mailovú adresu fakturujúcej spoločnosti." sqref="E3" xr:uid="{00000000-0002-0000-0000-000008000000}"/>
    <dataValidation allowBlank="1" showInputMessage="1" showErrorMessage="1" prompt="Do tejto bunky zadajte adresu webovej lokality fakturujúcej spoločnosti." sqref="E4" xr:uid="{00000000-0002-0000-0000-000009000000}"/>
    <dataValidation allowBlank="1" showInputMessage="1" showErrorMessage="1" prompt="Informácie o odberateľovi sa aktualizujú automaticky v riadkoch 5 až 8 na základe výberu v bunke vpravo. Do bunky G6 zadajte popis faktúry" sqref="B5" xr:uid="{00000000-0002-0000-0000-00000A000000}"/>
    <dataValidation allowBlank="1" showInputMessage="1" showErrorMessage="1" prompt="Adresa zákazníka sa automaticky aktualizuje v bunkách C6 ažC8" sqref="B6:B8" xr:uid="{00000000-0002-0000-0000-00000B000000}"/>
    <dataValidation allowBlank="1" showInputMessage="1" showErrorMessage="1" prompt="V tejto bunke sa automaticky aktualizuje adresa zákazníka" sqref="C6" xr:uid="{00000000-0002-0000-0000-00000C000000}"/>
    <dataValidation allowBlank="1" showInputMessage="1" showErrorMessage="1" prompt="V tejto bunke sa automaticky aktualizuje adresa zákazníka 2" sqref="C7" xr:uid="{00000000-0002-0000-0000-00000D000000}"/>
    <dataValidation allowBlank="1" showInputMessage="1" showErrorMessage="1" prompt="V tejto bunke sa automaticky aktualizuje mesto, štát a PSČ, ktoré sa týka zákazníka" sqref="C8" xr:uid="{00000000-0002-0000-0000-00000E000000}"/>
    <dataValidation allowBlank="1" showInputMessage="1" showErrorMessage="1" prompt="Telefónne číslo zákazníka sa automaticky aktualizuje v bunke na pravej strane" sqref="D5" xr:uid="{00000000-0002-0000-0000-00000F000000}"/>
    <dataValidation allowBlank="1" showInputMessage="1" showErrorMessage="1" prompt="V tejto bunke sa automaticky aktualizuje telefónne číslo zákazníka" sqref="E5" xr:uid="{00000000-0002-0000-0000-000010000000}"/>
    <dataValidation allowBlank="1" showInputMessage="1" showErrorMessage="1" prompt="Číslo faxu zákazníka sa automaticky aktualizuje v bunke na pravej strane" sqref="D6" xr:uid="{00000000-0002-0000-0000-000011000000}"/>
    <dataValidation allowBlank="1" showInputMessage="1" showErrorMessage="1" prompt="V tejto bunke sa automaticky aktualizuje číslo faxu zákazníka" sqref="E6" xr:uid="{00000000-0002-0000-0000-000012000000}"/>
    <dataValidation allowBlank="1" showInputMessage="1" showErrorMessage="1" prompt="E-mailová adresa zákazníka sa automaticky aktualizuje v bunke na pravej strane" sqref="D7" xr:uid="{00000000-0002-0000-0000-000013000000}"/>
    <dataValidation allowBlank="1" showInputMessage="1" showErrorMessage="1" prompt="V tejto bunke sa automaticky aktualizuje e-mailová adresa zákazníka" sqref="E7" xr:uid="{00000000-0002-0000-0000-000014000000}"/>
    <dataValidation allowBlank="1" showInputMessage="1" showErrorMessage="1" prompt="Názov kontaktnej osoby u zákazníka sa automaticky aktualizuje v bunke na pravej strane" sqref="D8" xr:uid="{00000000-0002-0000-0000-000015000000}"/>
    <dataValidation allowBlank="1" showInputMessage="1" showErrorMessage="1" prompt="V tejto bunke sa automaticky aktualizuje názov kontaktnej osoby u zákazníka" sqref="E8" xr:uid="{00000000-0002-0000-0000-000016000000}"/>
    <dataValidation allowBlank="1" showInputMessage="1" showErrorMessage="1" prompt="Do bunky vpravo zadajte číslo faktúry" sqref="G1" xr:uid="{00000000-0002-0000-0000-000017000000}"/>
    <dataValidation allowBlank="1" showInputMessage="1" showErrorMessage="1" prompt="Do tejto bunky zadajte číslo faktúry" sqref="H1" xr:uid="{00000000-0002-0000-0000-000018000000}"/>
    <dataValidation allowBlank="1" showInputMessage="1" showErrorMessage="1" prompt="Do bunky vpravo zadajte dátum vystavenia faktúry" sqref="G2" xr:uid="{00000000-0002-0000-0000-000019000000}"/>
    <dataValidation allowBlank="1" showInputMessage="1" showErrorMessage="1" prompt="Do tejto bunky zadajte dátum vystavenia faktúry" sqref="H2" xr:uid="{00000000-0002-0000-0000-00001A000000}"/>
    <dataValidation allowBlank="1" showInputMessage="1" showErrorMessage="1" prompt="Dátum splatnosti zadajte do bunky vpravo." sqref="G3" xr:uid="{00000000-0002-0000-0000-00001B000000}"/>
    <dataValidation allowBlank="1" showInputMessage="1" showErrorMessage="1" prompt="Do tejto bunky zadajte dátum splatnosti." sqref="H3" xr:uid="{00000000-0002-0000-0000-00001C000000}"/>
    <dataValidation allowBlank="1" showInputMessage="1" showErrorMessage="1" prompt="Do bunky nižšie zadajte popis faktúry" sqref="G5:H5" xr:uid="{00000000-0002-0000-0000-00001D000000}"/>
    <dataValidation allowBlank="1" showInputMessage="1" showErrorMessage="1" prompt="Do tejto bunky zadajte popis faktúry" sqref="G6:H8" xr:uid="{00000000-0002-0000-0000-00001E000000}"/>
    <dataValidation allowBlank="1" showInputMessage="1" showErrorMessage="1" prompt="Do tohto stĺpca pod týmto záhlavím zadajte dátum." sqref="B9" xr:uid="{00000000-0002-0000-0000-00001F000000}"/>
    <dataValidation allowBlank="1" showInputMessage="1" showErrorMessage="1" prompt="Do tohto stĺpca pod týmto záhlavím zadajte popis." sqref="C9" xr:uid="{00000000-0002-0000-0000-000020000000}"/>
    <dataValidation allowBlank="1" showInputMessage="1" showErrorMessage="1" prompt="Do tohto stĺpca pod týmto záhlavím zadajte hodinovú sadzbu" sqref="D9" xr:uid="{00000000-0002-0000-0000-000021000000}"/>
    <dataValidation allowBlank="1" showInputMessage="1" showErrorMessage="1" prompt="Do tohto stĺpca pod týmto záhlavím zadajte počet hodín" sqref="E9" xr:uid="{00000000-0002-0000-0000-000022000000}"/>
    <dataValidation allowBlank="1" showInputMessage="1" showErrorMessage="1" prompt="Do tohto stĺpca pod týmto záhlavím zadajte paušál" sqref="F9" xr:uid="{00000000-0002-0000-0000-000023000000}"/>
    <dataValidation allowBlank="1" showInputMessage="1" showErrorMessage="1" prompt="Do tohto stĺpca pod týmto záhlavím zadajte zľavu" sqref="G9" xr:uid="{00000000-0002-0000-0000-000024000000}"/>
    <dataValidation allowBlank="1" showInputMessage="1" showErrorMessage="1" prompt="V tomto stĺpci pod týmto záhlavím sa automaticky vypočítava súčet" sqref="H9" xr:uid="{00000000-0002-0000-0000-000025000000}"/>
    <dataValidation allowBlank="1" showInputMessage="1" showErrorMessage="1" prompt="Medzisúčet faktúry sa vypočíta automaticky v bunke napravo" sqref="G16" xr:uid="{00000000-0002-0000-0000-000026000000}"/>
    <dataValidation allowBlank="1" showInputMessage="1" showErrorMessage="1" prompt="V tejto bunke sa automaticky vypočíta medzisúčet faktúry" sqref="H16" xr:uid="{00000000-0002-0000-0000-000027000000}"/>
    <dataValidation allowBlank="1" showInputMessage="1" showErrorMessage="1" prompt="Do bunky vpravo zadajte výšku zálohy" sqref="G17" xr:uid="{00000000-0002-0000-0000-000028000000}"/>
    <dataValidation allowBlank="1" showInputMessage="1" showErrorMessage="1" prompt="Do tejto bunky zadajte výšku zálohy" sqref="H17" xr:uid="{00000000-0002-0000-0000-000029000000}"/>
    <dataValidation allowBlank="1" showInputMessage="1" showErrorMessage="1" prompt="Celková dlžná suma sa vypočíta automaticky v bunke vpravo" sqref="G18" xr:uid="{00000000-0002-0000-0000-00002A000000}"/>
    <dataValidation allowBlank="1" showInputMessage="1" showErrorMessage="1" prompt="V tejto bunke sa automaticky vypočíta celková dlžná suma" sqref="H18" xr:uid="{00000000-0002-0000-0000-00002B000000}"/>
    <dataValidation allowBlank="1" showInputMessage="1" showErrorMessage="1" prompt="Namiesto prvého objektu &lt;#&gt; zadajte do tejto bunky počet dní do splatnosti faktúry a namiesto druhého objektu &lt;#&gt; zadajte percentá poplatku za služby, ktoré sa účtujú za oneskorenie platby." sqref="B18:F18" xr:uid="{00000000-0002-0000-0000-00002C000000}"/>
    <dataValidation allowBlank="1" showInputMessage="1" showErrorMessage="1" prompt="V tejto bunke sa automaticky pripojí názov spoločnosti" sqref="B17:F17" xr:uid="{00000000-0002-0000-0000-00002D000000}"/>
    <dataValidation allowBlank="1" showInputMessage="1" showErrorMessage="1" prompt="Do bunky napravo zadajte telefónne číslo fakturujúcej spoločnosti" sqref="C3" xr:uid="{00000000-0002-0000-0000-00002E000000}"/>
    <dataValidation allowBlank="1" showInputMessage="1" showErrorMessage="1" prompt="Do bunky napravo zadajte číslo faxu fakturujúcej spoločnosti" sqref="C4" xr:uid="{00000000-0002-0000-0000-00002F000000}"/>
    <dataValidation allowBlank="1" showInputMessage="1" showErrorMessage="1" prompt="Navigačné prepojenie na hárok Zákazníci Táto bunka sa nevytlačí." sqref="J1" xr:uid="{00000000-0002-0000-0000-000030000000}"/>
  </dataValidations>
  <hyperlinks>
    <hyperlink ref="E3" r:id="rId1" xr:uid="{00000000-0004-0000-0000-000000000000}"/>
    <hyperlink ref="E4" r:id="rId2" xr:uid="{00000000-0004-0000-0000-000001000000}"/>
    <hyperlink ref="E4:F4" r:id="rId3" tooltip="Vyberte, ak chcete prejsť na webovú lokalitu" display="www.tailspintoys.com" xr:uid="{00000000-0004-0000-0000-000002000000}"/>
    <hyperlink ref="E3:F3" r:id="rId4" tooltip="Vyberte, ak chcete odoslať e-mail" display="SluzbyZakaznikom@tailspintoys.com" xr:uid="{00000000-0004-0000-0000-000003000000}"/>
    <hyperlink ref="J1" location="Zákazníci!A1" tooltip="Výberom prejdete do hárka Zákazníci" display="Zákazníci" xr:uid="{00000000-0004-0000-0000-000004000000}"/>
  </hyperlinks>
  <printOptions horizontalCentered="1"/>
  <pageMargins left="0.25" right="0.25" top="0.75" bottom="0.75" header="0.3" footer="0.3"/>
  <pageSetup paperSize="9" fitToHeight="0" orientation="landscape" r:id="rId5"/>
  <headerFooter differentFirst="1">
    <oddFooter>Page &amp;P of &amp;N</oddFooter>
  </headerFooter>
  <drawing r:id="rId6"/>
  <tableParts count="1">
    <tablePart r:id="rId7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tabColor theme="3"/>
    <pageSetUpPr autoPageBreaks="0" fitToPage="1"/>
  </sheetPr>
  <dimension ref="B1:M4"/>
  <sheetViews>
    <sheetView showGridLines="0" zoomScaleNormal="100" workbookViewId="0"/>
  </sheetViews>
  <sheetFormatPr defaultColWidth="9" defaultRowHeight="30" customHeight="1" x14ac:dyDescent="0.3"/>
  <cols>
    <col min="1" max="1" width="2.625" customWidth="1"/>
    <col min="2" max="2" width="22.625" customWidth="1"/>
    <col min="3" max="3" width="24.75" customWidth="1"/>
    <col min="4" max="4" width="23" customWidth="1"/>
    <col min="5" max="5" width="22.25" customWidth="1"/>
    <col min="6" max="6" width="21.625" customWidth="1"/>
    <col min="7" max="7" width="17.25" customWidth="1"/>
    <col min="8" max="9" width="16.625" customWidth="1"/>
    <col min="10" max="10" width="28.5" customWidth="1"/>
    <col min="11" max="11" width="16.625" customWidth="1"/>
    <col min="12" max="12" width="2.625" customWidth="1"/>
    <col min="13" max="13" width="22.625" customWidth="1"/>
  </cols>
  <sheetData>
    <row r="1" spans="2:13" ht="50.1" customHeight="1" x14ac:dyDescent="0.3">
      <c r="B1" s="5" t="s">
        <v>34</v>
      </c>
      <c r="C1" s="5"/>
      <c r="D1" s="5"/>
      <c r="E1" s="5"/>
      <c r="F1" s="5"/>
      <c r="G1" s="5"/>
      <c r="H1" s="5"/>
      <c r="I1" s="5"/>
      <c r="J1" s="5"/>
      <c r="K1" s="5"/>
      <c r="M1" s="37" t="s">
        <v>60</v>
      </c>
    </row>
    <row r="2" spans="2:13" ht="30" customHeight="1" x14ac:dyDescent="0.3">
      <c r="B2" s="6" t="s">
        <v>35</v>
      </c>
      <c r="C2" s="6" t="s">
        <v>37</v>
      </c>
      <c r="D2" s="6" t="s">
        <v>40</v>
      </c>
      <c r="E2" s="3" t="s">
        <v>43</v>
      </c>
      <c r="F2" s="6" t="s">
        <v>45</v>
      </c>
      <c r="G2" s="6" t="s">
        <v>48</v>
      </c>
      <c r="H2" s="6" t="s">
        <v>50</v>
      </c>
      <c r="I2" s="6" t="s">
        <v>51</v>
      </c>
      <c r="J2" s="30" t="s">
        <v>54</v>
      </c>
      <c r="K2" s="6" t="s">
        <v>57</v>
      </c>
    </row>
    <row r="3" spans="2:13" ht="30" customHeight="1" x14ac:dyDescent="0.3">
      <c r="B3" s="8" t="s">
        <v>10</v>
      </c>
      <c r="C3" s="6" t="s">
        <v>38</v>
      </c>
      <c r="D3" s="6" t="s">
        <v>41</v>
      </c>
      <c r="E3" s="3" t="s">
        <v>44</v>
      </c>
      <c r="F3" s="6" t="s">
        <v>46</v>
      </c>
      <c r="G3" s="6" t="s">
        <v>49</v>
      </c>
      <c r="H3" s="7">
        <v>12345</v>
      </c>
      <c r="I3" s="39" t="s">
        <v>52</v>
      </c>
      <c r="J3" s="40" t="s">
        <v>55</v>
      </c>
      <c r="K3" s="39" t="s">
        <v>58</v>
      </c>
    </row>
    <row r="4" spans="2:13" ht="30" customHeight="1" x14ac:dyDescent="0.3">
      <c r="B4" s="8" t="s">
        <v>36</v>
      </c>
      <c r="C4" s="6" t="s">
        <v>39</v>
      </c>
      <c r="D4" s="6" t="s">
        <v>42</v>
      </c>
      <c r="E4" s="3"/>
      <c r="F4" s="6" t="s">
        <v>47</v>
      </c>
      <c r="G4" s="6" t="s">
        <v>49</v>
      </c>
      <c r="H4" s="7">
        <v>9876</v>
      </c>
      <c r="I4" s="39" t="s">
        <v>53</v>
      </c>
      <c r="J4" s="40" t="s">
        <v>56</v>
      </c>
      <c r="K4" s="39" t="s">
        <v>59</v>
      </c>
    </row>
  </sheetData>
  <sheetProtection formatCells="0" formatColumns="0" formatRows="0" insertColumns="0" insertRows="0" insertHyperlinks="0" deleteColumns="0" deleteRows="0" selectLockedCells="1" sort="0" autoFilter="0" pivotTables="0"/>
  <dataValidations count="13">
    <dataValidation allowBlank="1" showInputMessage="1" showErrorMessage="1" prompt="Do tohto hárka Zákazníci zadajte podrobnosti o zákazníkovi. Zadané informácie o zákazníkovi sa použijú v hárku Faktúra. Výberom bunky B1 prejdete do hárka Faktúry za služby" sqref="A1" xr:uid="{00000000-0002-0000-0100-000000000000}"/>
    <dataValidation allowBlank="1" showInputMessage="1" showErrorMessage="1" prompt="V tejto bunke sa nachádza nadpis tohto hárka" sqref="B1" xr:uid="{00000000-0002-0000-0100-000001000000}"/>
    <dataValidation allowBlank="1" showInputMessage="1" showErrorMessage="1" prompt="Do tohto stĺpca pod toto záhlavie zadajte názov spoločnosti. Konkrétne položky vyhľadajte pomocou filtrov záhlaví" sqref="B2" xr:uid="{00000000-0002-0000-0100-000002000000}"/>
    <dataValidation allowBlank="1" showInputMessage="1" showErrorMessage="1" prompt="Do tohto stĺpca pod toto záhlavie zadajte meno kontaktu" sqref="C2" xr:uid="{00000000-0002-0000-0100-000003000000}"/>
    <dataValidation allowBlank="1" showInputMessage="1" showErrorMessage="1" prompt="Do tohto stĺpca pod  toto záhlavie zadajte adresu" sqref="D2" xr:uid="{00000000-0002-0000-0100-000004000000}"/>
    <dataValidation allowBlank="1" showInputMessage="1" showErrorMessage="1" prompt="Do tohto stĺpca pod  toto záhlavie zadajte adresu 2" sqref="E2" xr:uid="{00000000-0002-0000-0100-000005000000}"/>
    <dataValidation allowBlank="1" showInputMessage="1" showErrorMessage="1" prompt="Do tohto stĺpca pod  toto záhlavie zadajte mesto" sqref="F2" xr:uid="{00000000-0002-0000-0100-000006000000}"/>
    <dataValidation allowBlank="1" showInputMessage="1" showErrorMessage="1" prompt="Do tohto stĺpca pod  toto záhlavie zadajte kraj" sqref="G2" xr:uid="{00000000-0002-0000-0100-000007000000}"/>
    <dataValidation allowBlank="1" showInputMessage="1" showErrorMessage="1" prompt="Do tohto stĺpca pod  toto záhlavie zadajte PSČ" sqref="H2" xr:uid="{00000000-0002-0000-0100-000008000000}"/>
    <dataValidation allowBlank="1" showInputMessage="1" showErrorMessage="1" prompt="Do tohto stĺpca pod  toto záhlavie zadajte telefónne číslo." sqref="I2" xr:uid="{00000000-0002-0000-0100-000009000000}"/>
    <dataValidation allowBlank="1" showInputMessage="1" showErrorMessage="1" prompt="Do tohto stĺpca pod  toto záhlavie zadajte e-mailovú adresu" sqref="J2" xr:uid="{00000000-0002-0000-0100-00000A000000}"/>
    <dataValidation allowBlank="1" showInputMessage="1" showErrorMessage="1" prompt="Do tohto stĺpca pod toto záhlavie zadajte číslo faxu" sqref="K2" xr:uid="{00000000-0002-0000-0100-00000B000000}"/>
    <dataValidation allowBlank="1" showInputMessage="1" showErrorMessage="1" prompt="Navigačné prepojenie na hárok Faktúra za služby. Táto bunka sa nevytlačí." sqref="M1" xr:uid="{00000000-0002-0000-0100-00000C000000}"/>
  </dataValidations>
  <hyperlinks>
    <hyperlink ref="J3" r:id="rId1" xr:uid="{00000000-0004-0000-0100-000000000000}"/>
    <hyperlink ref="J4" r:id="rId2" xr:uid="{00000000-0004-0000-0100-000001000000}"/>
    <hyperlink ref="M1" location="'Faktúra za služby'!A1" tooltip="Výberom prejdete do hárka Faktúra za služby" display="Faktúra za služby" xr:uid="{00000000-0004-0000-0100-000002000000}"/>
  </hyperlinks>
  <printOptions horizontalCentered="1"/>
  <pageMargins left="0.25" right="0.25" top="0.75" bottom="0.75" header="0.3" footer="0.3"/>
  <pageSetup paperSize="9" fitToHeight="0" orientation="landscape" r:id="rId3"/>
  <headerFooter differentFirst="1">
    <oddFooter>Page &amp;P of &amp;N</oddFooter>
  </headerFooter>
  <drawing r:id="rId4"/>
  <tableParts count="1"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16</vt:i4>
      </vt:variant>
    </vt:vector>
  </HeadingPairs>
  <TitlesOfParts>
    <vt:vector size="18" baseType="lpstr">
      <vt:lpstr>Faktúra za služby</vt:lpstr>
      <vt:lpstr>Zákazníci</vt:lpstr>
      <vt:lpstr>MedzisúčetFaktúry</vt:lpstr>
      <vt:lpstr>Nadpis2</vt:lpstr>
      <vt:lpstr>NázovSpoločnosti</vt:lpstr>
      <vt:lpstr>NázovÚčtu</vt:lpstr>
      <vt:lpstr>'Faktúra za služby'!Názvy_tlače</vt:lpstr>
      <vt:lpstr>Zákazníci!Názvy_tlače</vt:lpstr>
      <vt:lpstr>'Faktúra za služby'!Oblasť_tlače</vt:lpstr>
      <vt:lpstr>Zákazníci!Oblasť_tlače</vt:lpstr>
      <vt:lpstr>OblasťZáhlaviaRiadka1..H3</vt:lpstr>
      <vt:lpstr>OblasťZáhlaviaRiadka2..C8</vt:lpstr>
      <vt:lpstr>OblasťZáhlaviaRiadka3..E8</vt:lpstr>
      <vt:lpstr>OblasťZáhlaviaRiadka4..H18</vt:lpstr>
      <vt:lpstr>OblasťZáhlaviaStĺpca1..G6.1</vt:lpstr>
      <vt:lpstr>VyhľadávanieZákazníka</vt:lpstr>
      <vt:lpstr>ZáhlavieStĺpca1</vt:lpstr>
      <vt:lpstr>Záloha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admin</cp:lastModifiedBy>
  <dcterms:created xsi:type="dcterms:W3CDTF">2017-04-21T05:22:01Z</dcterms:created>
  <dcterms:modified xsi:type="dcterms:W3CDTF">2018-04-27T02:47:38Z</dcterms:modified>
</cp:coreProperties>
</file>