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8800" windowHeight="12195"/>
  </bookViews>
  <sheets>
    <sheet name="Вехи" sheetId="1" r:id="rId1"/>
    <sheet name="План разработки" sheetId="4" r:id="rId2"/>
    <sheet name="Об этой книге" sheetId="2" r:id="rId3"/>
    <sheet name="Данные диаграммы" sheetId="5" state="hidden" r:id="rId4"/>
  </sheets>
  <definedNames>
    <definedName name="_xlnm.Print_Titles" localSheetId="0">Вехи!$2:$2</definedName>
    <definedName name="ГодДиаграммы">YEAR('Данные диаграммы'!$B$4)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D3" i="1"/>
  <c r="C11" i="5" l="1"/>
  <c r="D11" i="5"/>
  <c r="D7" i="5"/>
  <c r="C7" i="5"/>
  <c r="C10" i="5"/>
  <c r="D10" i="5"/>
  <c r="C6" i="5"/>
  <c r="D6" i="5"/>
  <c r="D13" i="5"/>
  <c r="C13" i="5"/>
  <c r="D9" i="5"/>
  <c r="C9" i="5"/>
  <c r="D12" i="5"/>
  <c r="C12" i="5"/>
  <c r="C8" i="5"/>
  <c r="D8" i="5"/>
  <c r="D4" i="5"/>
  <c r="C4" i="5"/>
  <c r="D5" i="5"/>
  <c r="C5" i="5"/>
  <c r="D4" i="1"/>
  <c r="D5" i="1" l="1"/>
  <c r="D6" i="1" l="1"/>
  <c r="D7" i="1" l="1"/>
  <c r="D8" i="1" l="1"/>
  <c r="B4" i="5" l="1"/>
  <c r="D9" i="1"/>
  <c r="B5" i="5" l="1"/>
  <c r="D10" i="1"/>
  <c r="B6" i="5" l="1"/>
  <c r="D11" i="1"/>
  <c r="B7" i="5" l="1"/>
  <c r="D12" i="1"/>
  <c r="B8" i="5" l="1"/>
  <c r="D13" i="1"/>
  <c r="B9" i="5" s="1"/>
  <c r="D14" i="1" l="1"/>
  <c r="B10" i="5" l="1"/>
  <c r="B20" i="5"/>
  <c r="B3" i="4" s="1"/>
  <c r="C24" i="5"/>
  <c r="D15" i="1"/>
  <c r="B11" i="5" s="1"/>
  <c r="D16" i="1" l="1"/>
  <c r="B12" i="5" l="1"/>
  <c r="D17" i="1"/>
  <c r="B13" i="5" s="1"/>
  <c r="D18" i="1" l="1"/>
  <c r="B21" i="5" l="1"/>
  <c r="C3" i="4" s="1"/>
  <c r="C25" i="5"/>
  <c r="D19" i="1"/>
  <c r="D20" i="1" l="1"/>
  <c r="D21" i="1" l="1"/>
  <c r="D22" i="1" l="1"/>
  <c r="D23" i="1" l="1"/>
  <c r="D24" i="1" s="1"/>
  <c r="D25" i="1" s="1"/>
  <c r="D26" i="1" s="1"/>
  <c r="C26" i="5" l="1"/>
  <c r="B22" i="5"/>
  <c r="D3" i="4" s="1"/>
</calcChain>
</file>

<file path=xl/sharedStrings.xml><?xml version="1.0" encoding="utf-8"?>
<sst xmlns="http://schemas.openxmlformats.org/spreadsheetml/2006/main" count="60" uniqueCount="55">
  <si>
    <t>Укажите на этом листе важные вехи и мероприятия, чтобы создать план разработки продукта.
В ячейке C1 содержится название листа. 
Сведения о том, как использовать этот лист, включая инструкции для средств чтения с экрана, приведены на листе «Об этой книге».
Дальнейшие инструкции вы найдете в расположенных ниже ячейках столбца A.</t>
  </si>
  <si>
    <t>В ячейке C1 укажите позицию для отображения даты и вехи на диаграмме. Чтобы веха отображалась выше временной шкалы, введите положительное число от 1 до 3. Чтобы веха отображалась ниже временной шкалы, введите отрицательное число от –1 до –3.
В столбцах D и E таблицы введите дату и веху (или мероприятие).
Сделайте то же самое для каждой новой строки в таблице справа.
Строки 3–26 содержат пример данных. Чтобы создать собственный план разработки продукта, измените или удалите эти данные.
Дальнейшие инструкции см. в ячейке A27.</t>
  </si>
  <si>
    <t>Чтобы добавить в таблицу вех новые строки, просто вставьте их над этой.
На этом листе больше нет инструкций.</t>
  </si>
  <si>
    <t>№</t>
  </si>
  <si>
    <t>Вехи</t>
  </si>
  <si>
    <t>Позиция</t>
  </si>
  <si>
    <t>Чтобы добавить еще вехи, вставьте новую строку над этой.</t>
  </si>
  <si>
    <t>Дата</t>
  </si>
  <si>
    <t>Веха</t>
  </si>
  <si>
    <t>Начало</t>
  </si>
  <si>
    <t>Анализ проблемы
Мероприятие 1</t>
  </si>
  <si>
    <t>Разработка экономического обоснования
Мероприятие 1
Мероприятие 2</t>
  </si>
  <si>
    <t>Просмотр презентации</t>
  </si>
  <si>
    <t>Подбор руководителей
Мероприятие 1
Мероприятие 2</t>
  </si>
  <si>
    <t>Выработка общей позиции руководства
Мероприятие 1
Мероприятие 2
Мероприятие 3</t>
  </si>
  <si>
    <t>Вовлечение заинтересованных лиц</t>
  </si>
  <si>
    <t>Подбор ресурсов</t>
  </si>
  <si>
    <t xml:space="preserve">Создание команды
Мероприятие 1 </t>
  </si>
  <si>
    <t>Начало работы команды
Мероприятие 1 
Мероприятие 2
Мероприятие 3
Мероприятие 4</t>
  </si>
  <si>
    <t>Начало сбора данных</t>
  </si>
  <si>
    <t>Анализ данных</t>
  </si>
  <si>
    <t>Проектирование</t>
  </si>
  <si>
    <t>Подтверждение концепции</t>
  </si>
  <si>
    <t>Тестирование и анализ</t>
  </si>
  <si>
    <t>Изменение проекта</t>
  </si>
  <si>
    <t>Изменение реализации</t>
  </si>
  <si>
    <t>Заключительное тестирование</t>
  </si>
  <si>
    <t>Бета-тестирование</t>
  </si>
  <si>
    <t>Ревизия</t>
  </si>
  <si>
    <t>Выпуск на рынок</t>
  </si>
  <si>
    <t>На этом листе представлена диаграмма, отображающая вехи с листа «Вехи». 
Годы показаны в ячейках B2, C2 и D2, и применен стиль «Заголовок 3».
На диаграмме одновременно отображаются 10 вех. 
Прокручивайте план разработки продукта с помощью полосы прокрутки в ячейках B4–D4.
В ячейках B3–D3 указаны годы временной шкалы.
На этом листе больше нет инструкций.</t>
  </si>
  <si>
    <t>Об этой книге</t>
  </si>
  <si>
    <t>Инструкции для средств чтения с экрана</t>
  </si>
  <si>
    <t xml:space="preserve">Эта книга состоит из четырех листов. 
Вехи
План разработки
Об этой книге
Данные диаграммы (скрытые)
Инструкции для соответствующего листа находятся на каждом листе в столбце A начиная с ячейки A1. Они представлены в виде скрытого текста. Инструкция для каждого шага находится в соответствующей строке. Последующие шаги описаны в ячейках A2, A3 и т. д., если явно не указано иное. Например, в инструкциях может быть сказано «Далее см. ячейку A6». 
Скрытый текст не выводится на печать.
Чтобы убрать эти инструкции с листа, просто удалите столбец A.
</t>
  </si>
  <si>
    <t xml:space="preserve">Для отображения вех и мероприятий на диаграмме в этом плане разработки используются позиции. Позиции позволяют задавать вес вех и мероприятий. Вы можете скорректировать их значения с учетом своих потребностей. Например, для вехи или мероприятия 3 можно задать больший вес, чем для вехи или мероприятия 2. Чтобы отразить это на диаграмме, просто сделайте значение позиции для третьей вехи или действия больше, чем для второй.  
</t>
  </si>
  <si>
    <t>Это последняя инструкция на данном листе.</t>
  </si>
  <si>
    <t>Этот лист содержит данные для создания динамической диаграммы. Не удаляйте этот лист!
Удаление этого листа может нарушить динамические возможности книги.</t>
  </si>
  <si>
    <t>В ячейке B2 содержится название таблицы.</t>
  </si>
  <si>
    <t>Ячейки B3–D3 содержат заголовки столбцов таблицы. 
Эта таблица обновляется автоматически на основе содержимого, введенного на листе «Вехи».
Предупреждение. Если изменить или удалить содержимое этой таблицы, может нарушиться возможность динамического обновления диаграммы на листе «План разработки».
Дальнейшие инструкции см. в ячейке A15.</t>
  </si>
  <si>
    <t>Значение шага используется для прокрутки плана разработки. Название этой функции находится в ячейке B15.
В ячейках B16 и B17 содержится таблица с заголовком и одним значением.
Дальнейшие инструкции см. в ячейке A19.</t>
  </si>
  <si>
    <t>На диаграмме «План разработки» отображаются годы временной шкалы. Для этого они должны быть извлечены из списка вех. 
Название этого раздела («Год») находится в ячейке B19. 
Значения годов формируются автоматически в ячейках C20–C22.
Предупреждение. Если удалить или изменить эти значения годов, это может повлиять на точность диаграммы «План разработки».
Дальнейшие инструкции см. в ячейке A24.</t>
  </si>
  <si>
    <t>Не удаляйте этот лист!</t>
  </si>
  <si>
    <t>Содержимое динамической диаграммы</t>
  </si>
  <si>
    <t>Возможность прокрутки</t>
  </si>
  <si>
    <t>Шаг строки</t>
  </si>
  <si>
    <t>Год</t>
  </si>
  <si>
    <t>Первая дата</t>
  </si>
  <si>
    <t>Средняя дата</t>
  </si>
  <si>
    <t>Последняя дата</t>
  </si>
  <si>
    <t>События</t>
  </si>
  <si>
    <t>&lt;-- Год начала плана разработки</t>
  </si>
  <si>
    <t>&lt;-- Год середины плана разработки (значение может быть пустым, если год совпадает с годом начала)</t>
  </si>
  <si>
    <t>&lt;-- Год завершения плана разработки (значение может быть пустым, если год совпадает с годом начала)</t>
  </si>
  <si>
    <t>На кольцевых маркерах диаграммы «План разработки» отображаются даты из динамического содержимого, представленного на этом листе. В ячейке C24 указана Первая дата, в ячейке C25 — Средняя дата, а в ячейке C26 — Последняя дата.
На этом листе больше нет инструкций.</t>
  </si>
  <si>
    <t>Ячейки C2–E2 содержат заголовки столбцов таблицы. Для сортировки или поиска определенных записей используйте функции Сортировка и фильтр.
Начиная с ячейки C3, введите в таблице вехи и их даты, а также укажите позицию для отображения вехи на диаграмме.
Столбец B скрыт. На диаграмме, созданной по этим данным, для просмотра отрезков временной шкалы используется полоса прокрутки. Столбец B помогает определить, какие вехи должны быть видны на диаграмме при пошаговой прокрутке. 
Предупреждение. Если изменить или удалить столбец B, целостность диаграммы, встроенной в эту книгу, может быть нарушена.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</si>
</sst>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164" formatCode="[$-419]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4">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14" fontId="0" fillId="0" borderId="0" xfId="0" applyNumberFormat="1" applyAlignment="1">
      <alignment wrapText="1"/>
    </xf>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0" fontId="2" fillId="0" borderId="0" xfId="6"/>
    <xf numFmtId="0" fontId="0" fillId="4" borderId="0" xfId="0" applyFill="1"/>
    <xf numFmtId="0" fontId="6" fillId="2" borderId="0" xfId="7">
      <alignment wrapText="1"/>
    </xf>
    <xf numFmtId="0" fontId="6" fillId="5" borderId="0" xfId="7" applyFill="1">
      <alignment wrapText="1"/>
    </xf>
    <xf numFmtId="164" fontId="0" fillId="0" borderId="0" xfId="0" applyNumberFormat="1"/>
    <xf numFmtId="0" fontId="2" fillId="0" borderId="0" xfId="6" applyAlignment="1">
      <alignment wrapText="1"/>
    </xf>
    <xf numFmtId="14" fontId="0" fillId="0" borderId="0" xfId="5" applyFont="1" applyFill="1" applyBorder="1" applyAlignment="1">
      <alignment horizontal="center" vertical="center" wrapText="1"/>
    </xf>
    <xf numFmtId="14" fontId="0" fillId="0" borderId="0" xfId="5" applyFont="1" applyFill="1" applyAlignment="1">
      <alignment horizontal="center" vertical="center" wrapText="1"/>
    </xf>
    <xf numFmtId="0" fontId="0" fillId="0" borderId="0" xfId="0" applyAlignment="1"/>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СкрытыйТекст" xfId="6"/>
    <cellStyle name="zСкрытыйТекстДиаграммы" xfId="7"/>
    <cellStyle name="Дата" xfId="5"/>
  </cellStyles>
  <dxfs count="10">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0" indent="0" justifyLastLine="0" shrinkToFit="0" readingOrder="0"/>
    </dxf>
    <dxf>
      <numFmt numFmtId="165" formatCode="dd/mm/yyyy"/>
      <alignment horizontal="general" vertical="bottom" textRotation="0" wrapText="1" indent="0" justifyLastLine="0" shrinkToFit="0" readingOrder="0"/>
    </dxf>
    <dxf>
      <numFmt numFmtId="165" formatCode="dd/mm/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Стиль таблицы «План разработки продукта»" defaultPivotStyle="PivotStyleLight16">
    <tableStyle name="Стиль таблицы «План разработки продукта»" pivot="0" count="3">
      <tableStyleElement type="wholeTable" dxfId="9"/>
      <tableStyleElement type="headerRow" dxfId="8"/>
      <tableStyleElement type="first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'Данные диаграммы'!$D$3</c:f>
              <c:strCache>
                <c:ptCount val="1"/>
                <c:pt idx="0">
                  <c:v>Позиция</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62682479-A3A3-435F-9464-952218ED07D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83F19EA3-B313-49D8-BAD8-579BC7FDE3D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C7579671-062D-43F4-8F12-DF74269D8D1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F-4955-B7A2-9C15639C0302}"/>
                </c:ext>
              </c:extLst>
            </c:dLbl>
            <c:dLbl>
              <c:idx val="3"/>
              <c:tx>
                <c:rich>
                  <a:bodyPr/>
                  <a:lstStyle/>
                  <a:p>
                    <a:fld id="{A84B7332-30E7-4777-841C-A57325C9B69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14B886D2-E949-4E3B-8F77-D98442201DF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8034FAD9-9211-4F06-BCE2-985D57B3FA1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tx>
                <c:rich>
                  <a:bodyPr/>
                  <a:lstStyle/>
                  <a:p>
                    <a:fld id="{AC5CDF95-62FA-4E61-830A-390C295594D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38F-4955-B7A2-9C15639C0302}"/>
                </c:ext>
              </c:extLst>
            </c:dLbl>
            <c:dLbl>
              <c:idx val="7"/>
              <c:tx>
                <c:rich>
                  <a:bodyPr/>
                  <a:lstStyle/>
                  <a:p>
                    <a:fld id="{5377B2B5-ABCE-49AF-8AA3-5F568D4C531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BEAF9EF6-E998-4FD2-9EF3-65F96DA498D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125FDDF8-2937-4CE4-8EB9-A742427E599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'Данные диаграммы'!$B$4:$C$13</c:f>
              <c:multiLvlStrCache>
                <c:ptCount val="10"/>
                <c:lvl>
                  <c:pt idx="0">
                    <c:v>Начало</c:v>
                  </c:pt>
                  <c:pt idx="1">
                    <c:v>Анализ проблемы
Мероприятие 1</c:v>
                  </c:pt>
                  <c:pt idx="2">
                    <c:v>Разработка экономического обоснования
Мероприятие 1
Мероприятие 2</c:v>
                  </c:pt>
                  <c:pt idx="3">
                    <c:v>Просмотр презентации</c:v>
                  </c:pt>
                  <c:pt idx="4">
                    <c:v>Подбор руководителей
Мероприятие 1
Мероприятие 2</c:v>
                  </c:pt>
                  <c:pt idx="5">
                    <c:v>Выработка общей позиции руководства
Мероприятие 1
Мероприятие 2
Мероприятие 3</c:v>
                  </c:pt>
                  <c:pt idx="6">
                    <c:v>Вовлечение заинтересованных лиц</c:v>
                  </c:pt>
                  <c:pt idx="7">
                    <c:v>Подбор ресурсов</c:v>
                  </c:pt>
                  <c:pt idx="8">
                    <c:v>Создание команды
Мероприятие 1 </c:v>
                  </c:pt>
                  <c:pt idx="9">
                    <c:v>Начало работы команды
Мероприятие 1 
Мероприятие 2
Мероприятие 3
Мероприятие 4</c:v>
                  </c:pt>
                </c:lvl>
                <c:lvl>
                  <c:pt idx="0">
                    <c:v>6/29/2018</c:v>
                  </c:pt>
                  <c:pt idx="1">
                    <c:v>7/9/2018</c:v>
                  </c:pt>
                  <c:pt idx="2">
                    <c:v>7/29/2018</c:v>
                  </c:pt>
                  <c:pt idx="3">
                    <c:v>8/28/2018</c:v>
                  </c:pt>
                  <c:pt idx="4">
                    <c:v>10/7/2018</c:v>
                  </c:pt>
                  <c:pt idx="5">
                    <c:v>11/26/2018</c:v>
                  </c:pt>
                  <c:pt idx="6">
                    <c:v>1/25/2019</c:v>
                  </c:pt>
                  <c:pt idx="7">
                    <c:v>4/5/2019</c:v>
                  </c:pt>
                  <c:pt idx="8">
                    <c:v>6/24/2019</c:v>
                  </c:pt>
                  <c:pt idx="9">
                    <c:v>9/22/2019</c:v>
                  </c:pt>
                </c:lvl>
              </c:multiLvlStrCache>
            </c:multiLvlStrRef>
          </c:xVal>
          <c:yVal>
            <c:numRef>
              <c:f>'Данные диаграммы'!$D$4:$D$13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'Данные диаграммы'!$C$4:$C$13</c15:f>
                <c15:dlblRangeCache>
                  <c:ptCount val="10"/>
                  <c:pt idx="0">
                    <c:v>Начало</c:v>
                  </c:pt>
                  <c:pt idx="1">
                    <c:v>Анализ проблемы
Мероприятие 1</c:v>
                  </c:pt>
                  <c:pt idx="2">
                    <c:v>Разработка экономического обоснования
Мероприятие 1
Мероприятие 2</c:v>
                  </c:pt>
                  <c:pt idx="3">
                    <c:v>Просмотр презентации</c:v>
                  </c:pt>
                  <c:pt idx="4">
                    <c:v>Подбор руководителей
Мероприятие 1
Мероприятие 2</c:v>
                  </c:pt>
                  <c:pt idx="5">
                    <c:v>Выработка общей позиции руководства
Мероприятие 1
Мероприятие 2
Мероприятие 3</c:v>
                  </c:pt>
                  <c:pt idx="6">
                    <c:v>Вовлечение заинтересованных лиц</c:v>
                  </c:pt>
                  <c:pt idx="7">
                    <c:v>Подбор ресурсов</c:v>
                  </c:pt>
                  <c:pt idx="8">
                    <c:v>Создание команды
Мероприятие 1 </c:v>
                  </c:pt>
                  <c:pt idx="9">
                    <c:v>Начало работы команды
Мероприятие 1 
Мероприятие 2
Мероприятие 3
Мероприятие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Данные диаграммы'!$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Диаграмма 1" descr="Точечная диаграмма для отображения вех выше или ниже временной шкалы.">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Полоса прокрутки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Группа 43" descr="Маркер даты вехи на временной шкале плана разработки">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Группа 34" descr="Маркер даты вехи на временной шкале плана разработки">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Данные диаграммы'!C26">
          <xdr:nvSpPr>
            <xdr:cNvPr id="12" name="Круг: пустой 11" descr="Дата вехи в круге.">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51C3DD85-C4E3-4480-BAE7-0BC021FAECDC}" type="TxLink">
                <a:rPr lang="en-US" sz="1400" b="0" i="0" u="none" strike="noStrike">
                  <a:solidFill>
                    <a:srgbClr val="000000"/>
                  </a:solidFill>
                  <a:latin typeface="Corbel" panose="020B0503020204020204" pitchFamily="34" charset="0"/>
                </a:rPr>
                <a:pPr algn="ctr" rtl="0"/>
                <a:t>22 сен</a:t>
              </a:fld>
              <a:endParaRPr lang="en-US" sz="1400">
                <a:solidFill>
                  <a:schemeClr val="tx1"/>
                </a:solidFill>
                <a:latin typeface="Corbel" panose="020B0503020204020204" pitchFamily="34" charset="0"/>
              </a:endParaRPr>
            </a:p>
          </xdr:txBody>
        </xdr:sp>
        <xdr:grpSp>
          <xdr:nvGrpSpPr>
            <xdr:cNvPr id="20" name="Группа 19" descr="Маркер даты вехи на временной шкале плана разработки">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Блок-схема: Соединительная линия 18" descr="Декоративный круг">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Блок-схема: Соединительная линия 22" descr="Декоративный круг">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Блок-схема: Соединительная линия 23" descr="Декоративный круг">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Блок-схема: Соединительная линия 25" descr="Декоративный круг">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Блок-схема: Соединительная линия 26" descr="Декоративный круг">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Группа 42" descr="Маркер даты вехи на временной шкале плана разработки">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Данные диаграммы'!C24">
          <xdr:nvSpPr>
            <xdr:cNvPr id="17" name="Круг: пустой 16" descr="Дата вехи в круге.">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18BE8AA6-CC2A-41BE-B35F-0F761BDA14B5}" type="TxLink">
                <a:rPr lang="en-US" sz="1400" b="0" i="0" u="none" strike="noStrike">
                  <a:solidFill>
                    <a:srgbClr val="000000"/>
                  </a:solidFill>
                  <a:latin typeface="Corbel" panose="020B0503020204020204" pitchFamily="34" charset="0"/>
                </a:rPr>
                <a:pPr algn="ctr" rtl="0"/>
                <a:t>29 июн</a:t>
              </a:fld>
              <a:endParaRPr lang="en-US" sz="1400">
                <a:solidFill>
                  <a:schemeClr val="tx1"/>
                </a:solidFill>
                <a:latin typeface="Corbel" panose="020B0503020204020204" pitchFamily="34" charset="0"/>
              </a:endParaRPr>
            </a:p>
          </xdr:txBody>
        </xdr:sp>
        <xdr:grpSp>
          <xdr:nvGrpSpPr>
            <xdr:cNvPr id="29" name="Группа 28" descr="Маркер даты вехи на временной шкале плана разработки">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Блок-схема: Соединительная линия 29" descr="Декоративный круг">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Блок-схема: Соединительная линия 30" descr="Декоративный круг">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Блок-схема: Соединительная линия 31" descr="Декоративный круг">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Блок-схема: Соединительная линия 32" descr="Декоративный круг">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Блок-схема: Соединительная линия 33" descr="Декоративный круг">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Группа 41" descr="Маркер даты вехи на временной шкале плана разработки">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Данные диаграммы'!C25">
          <xdr:nvSpPr>
            <xdr:cNvPr id="7" name="Круг: пустой 6" descr="Маркер даты вехи на временной шкале плана разработки">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9ED729C5-5D5F-4139-9C6B-15A7EA986722}" type="TxLink">
                <a:rPr lang="en-US" sz="1400" b="0" i="0" u="none" strike="noStrike">
                  <a:solidFill>
                    <a:srgbClr val="000000"/>
                  </a:solidFill>
                  <a:latin typeface="Corbel" panose="020B0503020204020204" pitchFamily="34" charset="0"/>
                </a:rPr>
                <a:pPr algn="ctr" rtl="0"/>
                <a:t>26 ноя</a:t>
              </a:fld>
              <a:endParaRPr lang="en-US" sz="1400">
                <a:solidFill>
                  <a:schemeClr val="tx1"/>
                </a:solidFill>
                <a:latin typeface="Corbel" panose="020B0503020204020204" pitchFamily="34" charset="0"/>
              </a:endParaRPr>
            </a:p>
          </xdr:txBody>
        </xdr:sp>
        <xdr:grpSp>
          <xdr:nvGrpSpPr>
            <xdr:cNvPr id="36" name="Группа 35" descr="Маркер даты вехи на временной шкале плана разработки">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Блок-схема: Соединительная линия 36" descr="Декоративный круг">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Блок-схема: Соединительная линия 37" descr="Декоративный круг">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Блок-схема: Соединительная линия 38" descr="Декоративный круг">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Блок-схема: Соединительная линия 39" descr="Декоративный круг">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Блок-схема: Соединительная линия 40" descr="Декоративный круг">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ВехиПланаРазработки" displayName="ВехиПланаРазработки" ref="B2:E26" totalsRowShown="0">
  <autoFilter ref="B2:E26"/>
  <tableColumns count="4">
    <tableColumn id="4" name="№" dataDxfId="6">
      <calculatedColumnFormula>ROW($A1)</calculatedColumnFormula>
    </tableColumn>
    <tableColumn id="5" name="Позиция"/>
    <tableColumn id="1" name="Дата" dataDxfId="5" dataCellStyle="Дата"/>
    <tableColumn id="2" name="Веха"/>
  </tableColumns>
  <tableStyleInfo name="Стиль таблицы «План разработки продукта»" showFirstColumn="1" showLastColumn="0" showRowStripes="1" showColumnStripes="0"/>
  <extLst>
    <ext xmlns:x14="http://schemas.microsoft.com/office/spreadsheetml/2009/9/main" uri="{504A1905-F514-4f6f-8877-14C23A59335A}">
      <x14:table altTextSummary="Введите в этой таблице позицию для отображения вехи на диаграмме. С помощью положительного или отрицательного целого числа от 1 до 3 и от –1 до –3 укажите, должна ли веха отображаться выше или ниже временной шкалы. Для каждой позиции введите дату и соответствующую веху."/>
    </ext>
  </extLst>
</table>
</file>

<file path=xl/tables/table2.xml><?xml version="1.0" encoding="utf-8"?>
<table xmlns="http://schemas.openxmlformats.org/spreadsheetml/2006/main" id="3" name="ДанныеДинамическойДиаграммы" displayName="ДанныеДинамическойДиаграммы" ref="B3:D13" totalsRowShown="0">
  <autoFilter ref="B3:D13">
    <filterColumn colId="0" hiddenButton="1"/>
    <filterColumn colId="1" hiddenButton="1"/>
    <filterColumn colId="2" hiddenButton="1"/>
  </autoFilter>
  <tableColumns count="3">
    <tableColumn id="1" name="Дата" dataDxfId="4">
      <calculatedColumnFormula>IFERROR(IF(LEN(Вехи!D3)=0,"",INDEX(ВехиПланаРазработки[],Вехи!$B3+$B$17,3)),"")</calculatedColumnFormula>
    </tableColumn>
    <tableColumn id="2" name="События" dataDxfId="3">
      <calculatedColumnFormula>IFERROR(IF(LEN(Вехи!E3)=0,"",INDEX(ВехиПланаРазработки[],Вехи!$B3+$B$17,4)),"")</calculatedColumnFormula>
    </tableColumn>
    <tableColumn id="3" name="Позиция" dataDxfId="2">
      <calculatedColumnFormula>IFERROR(INDEX(ВехиПланаРазработки[],Вехи!$B3+$B$17,2),"")</calculatedColumnFormula>
    </tableColumn>
  </tableColumns>
  <tableStyleInfo name="Стиль таблицы «План разработки продукта»" showFirstColumn="1" showLastColumn="0" showRowStripes="1" showColumnStripes="0"/>
  <extLst>
    <ext xmlns:x14="http://schemas.microsoft.com/office/spreadsheetml/2009/9/main" uri="{504A1905-F514-4f6f-8877-14C23A59335A}">
      <x14:table altTextSummary="Таблица содержимого динамической диаграммы формируется автоматически на основе данных, введенных на листе «Вехи». Чтобы сохранить динамические возможности диаграммы на листе «План разработки», не изменяйте и не удаляйте ничего в этой таблице."/>
    </ext>
  </extLst>
</table>
</file>

<file path=xl/tables/table3.xml><?xml version="1.0" encoding="utf-8"?>
<table xmlns="http://schemas.openxmlformats.org/spreadsheetml/2006/main" id="4" name="ШагПрокрутки" displayName="ШагПрокрутки" ref="B16:B17" totalsRowShown="0" dataDxfId="1">
  <autoFilter ref="B16:B17"/>
  <tableColumns count="1">
    <tableColumn id="1" name="Шаг строки" dataDxfId="0"/>
  </tableColumns>
  <tableStyleInfo name="Стиль таблицы «План разработки продукта»" showFirstColumn="0" showLastColumn="0" showRowStripes="1" showColumnStripes="0"/>
  <extLst>
    <ext xmlns:x14="http://schemas.microsoft.com/office/spreadsheetml/2009/9/main" uri="{504A1905-F514-4f6f-8877-14C23A59335A}">
      <x14:table altTextSummary="Значение шага из этой таблицы используется для прокрутки временной шкалы плана разработки. При изменении этого значения для прокрутки временной шкалы будет использоваться больший шаг. Значение по умолчанию: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RowHeight="15.75" x14ac:dyDescent="0.3"/>
  <cols>
    <col min="1" max="1" width="2.33203125" style="15" customWidth="1"/>
    <col min="2" max="2" width="4.44140625" hidden="1" customWidth="1"/>
    <col min="3" max="3" width="8.88671875" customWidth="1"/>
    <col min="4" max="4" width="15.5546875" customWidth="1"/>
    <col min="5" max="5" width="30.77734375" customWidth="1"/>
    <col min="7" max="11" width="8"/>
  </cols>
  <sheetData>
    <row r="1" spans="1:5" ht="24" x14ac:dyDescent="0.3">
      <c r="A1" s="15" t="s">
        <v>0</v>
      </c>
      <c r="C1" s="10" t="s">
        <v>4</v>
      </c>
      <c r="D1" s="3"/>
      <c r="E1" s="3"/>
    </row>
    <row r="2" spans="1:5" ht="15.75" customHeight="1" x14ac:dyDescent="0.3">
      <c r="A2" s="20" t="s">
        <v>54</v>
      </c>
      <c r="B2" s="5" t="s">
        <v>3</v>
      </c>
      <c r="C2" s="5" t="s">
        <v>5</v>
      </c>
      <c r="D2" s="5" t="s">
        <v>7</v>
      </c>
      <c r="E2" s="5" t="s">
        <v>8</v>
      </c>
    </row>
    <row r="3" spans="1:5" x14ac:dyDescent="0.3">
      <c r="A3" s="15" t="s">
        <v>1</v>
      </c>
      <c r="B3" s="13">
        <f>ROW($A1)</f>
        <v>1</v>
      </c>
      <c r="C3" s="13">
        <v>1</v>
      </c>
      <c r="D3" s="21">
        <f ca="1">TODAY()</f>
        <v>43280</v>
      </c>
      <c r="E3" t="s">
        <v>9</v>
      </c>
    </row>
    <row r="4" spans="1:5" ht="31.5" x14ac:dyDescent="0.3">
      <c r="B4" s="13">
        <f t="shared" ref="B4:B26" si="0">ROW($A2)</f>
        <v>2</v>
      </c>
      <c r="C4" s="13">
        <v>-2</v>
      </c>
      <c r="D4" s="21">
        <f ca="1">D3+10</f>
        <v>43290</v>
      </c>
      <c r="E4" s="3" t="s">
        <v>10</v>
      </c>
    </row>
    <row r="5" spans="1:5" ht="63" x14ac:dyDescent="0.3">
      <c r="B5" s="13">
        <f t="shared" si="0"/>
        <v>3</v>
      </c>
      <c r="C5" s="13">
        <v>1</v>
      </c>
      <c r="D5" s="21">
        <f ca="1">D4+20</f>
        <v>43310</v>
      </c>
      <c r="E5" s="3" t="s">
        <v>11</v>
      </c>
    </row>
    <row r="6" spans="1:5" x14ac:dyDescent="0.3">
      <c r="B6" s="13">
        <f t="shared" si="0"/>
        <v>4</v>
      </c>
      <c r="C6" s="13">
        <v>-1</v>
      </c>
      <c r="D6" s="21">
        <f ca="1">D5+30</f>
        <v>43340</v>
      </c>
      <c r="E6" t="s">
        <v>12</v>
      </c>
    </row>
    <row r="7" spans="1:5" ht="47.25" x14ac:dyDescent="0.3">
      <c r="B7" s="13">
        <f t="shared" si="0"/>
        <v>5</v>
      </c>
      <c r="C7" s="13">
        <v>-0.5</v>
      </c>
      <c r="D7" s="21">
        <f ca="1">D6+40</f>
        <v>43380</v>
      </c>
      <c r="E7" s="3" t="s">
        <v>13</v>
      </c>
    </row>
    <row r="8" spans="1:5" ht="63" x14ac:dyDescent="0.3">
      <c r="B8" s="13">
        <f t="shared" si="0"/>
        <v>6</v>
      </c>
      <c r="C8" s="13">
        <v>2</v>
      </c>
      <c r="D8" s="21">
        <f ca="1">D7+50</f>
        <v>43430</v>
      </c>
      <c r="E8" s="3" t="s">
        <v>14</v>
      </c>
    </row>
    <row r="9" spans="1:5" x14ac:dyDescent="0.3">
      <c r="B9" s="13">
        <f t="shared" si="0"/>
        <v>7</v>
      </c>
      <c r="C9" s="13">
        <v>0.5</v>
      </c>
      <c r="D9" s="21">
        <f ca="1">D8+60</f>
        <v>43490</v>
      </c>
      <c r="E9" t="s">
        <v>15</v>
      </c>
    </row>
    <row r="10" spans="1:5" x14ac:dyDescent="0.3">
      <c r="B10" s="13">
        <f t="shared" si="0"/>
        <v>8</v>
      </c>
      <c r="C10" s="13">
        <v>-1</v>
      </c>
      <c r="D10" s="21">
        <f ca="1">D9+70</f>
        <v>43560</v>
      </c>
      <c r="E10" t="s">
        <v>16</v>
      </c>
    </row>
    <row r="11" spans="1:5" ht="31.5" x14ac:dyDescent="0.3">
      <c r="B11" s="13">
        <f t="shared" si="0"/>
        <v>9</v>
      </c>
      <c r="C11" s="13">
        <v>0.5</v>
      </c>
      <c r="D11" s="21">
        <f ca="1">D10+80</f>
        <v>43640</v>
      </c>
      <c r="E11" s="3" t="s">
        <v>17</v>
      </c>
    </row>
    <row r="12" spans="1:5" ht="78.75" x14ac:dyDescent="0.3">
      <c r="B12" s="13">
        <f t="shared" si="0"/>
        <v>10</v>
      </c>
      <c r="C12" s="14">
        <v>-2</v>
      </c>
      <c r="D12" s="22">
        <f ca="1">D11+90</f>
        <v>43730</v>
      </c>
      <c r="E12" s="3" t="s">
        <v>18</v>
      </c>
    </row>
    <row r="13" spans="1:5" x14ac:dyDescent="0.3">
      <c r="B13" s="13">
        <f t="shared" si="0"/>
        <v>11</v>
      </c>
      <c r="C13" s="13">
        <v>3</v>
      </c>
      <c r="D13" s="22">
        <f ca="1">D12+100</f>
        <v>43830</v>
      </c>
      <c r="E13" t="s">
        <v>19</v>
      </c>
    </row>
    <row r="14" spans="1:5" x14ac:dyDescent="0.3">
      <c r="B14" s="13">
        <f t="shared" si="0"/>
        <v>12</v>
      </c>
      <c r="C14" s="13">
        <v>-1</v>
      </c>
      <c r="D14" s="22">
        <f ca="1">D13+90</f>
        <v>43920</v>
      </c>
      <c r="E14" t="s">
        <v>20</v>
      </c>
    </row>
    <row r="15" spans="1:5" x14ac:dyDescent="0.3">
      <c r="B15" s="13">
        <f t="shared" si="0"/>
        <v>13</v>
      </c>
      <c r="C15" s="13">
        <v>1</v>
      </c>
      <c r="D15" s="22">
        <f ca="1">D14+80</f>
        <v>44000</v>
      </c>
      <c r="E15" t="s">
        <v>21</v>
      </c>
    </row>
    <row r="16" spans="1:5" x14ac:dyDescent="0.3">
      <c r="B16" s="13">
        <f t="shared" si="0"/>
        <v>14</v>
      </c>
      <c r="C16" s="13">
        <v>1</v>
      </c>
      <c r="D16" s="22">
        <f ca="1">D15+70</f>
        <v>44070</v>
      </c>
      <c r="E16" t="s">
        <v>22</v>
      </c>
    </row>
    <row r="17" spans="1:5" x14ac:dyDescent="0.3">
      <c r="B17" s="13">
        <f t="shared" si="0"/>
        <v>15</v>
      </c>
      <c r="C17" s="13">
        <v>-3</v>
      </c>
      <c r="D17" s="22">
        <f ca="1">D16+60</f>
        <v>44130</v>
      </c>
      <c r="E17" t="s">
        <v>23</v>
      </c>
    </row>
    <row r="18" spans="1:5" x14ac:dyDescent="0.3">
      <c r="B18" s="13">
        <f t="shared" si="0"/>
        <v>16</v>
      </c>
      <c r="C18" s="13">
        <v>-2</v>
      </c>
      <c r="D18" s="22">
        <f ca="1">D17+50</f>
        <v>44180</v>
      </c>
      <c r="E18" t="s">
        <v>24</v>
      </c>
    </row>
    <row r="19" spans="1:5" x14ac:dyDescent="0.3">
      <c r="B19" s="13">
        <f t="shared" si="0"/>
        <v>17</v>
      </c>
      <c r="C19" s="13">
        <v>2</v>
      </c>
      <c r="D19" s="22">
        <f ca="1">D18+40</f>
        <v>44220</v>
      </c>
      <c r="E19" t="s">
        <v>25</v>
      </c>
    </row>
    <row r="20" spans="1:5" x14ac:dyDescent="0.3">
      <c r="B20" s="13">
        <f t="shared" si="0"/>
        <v>18</v>
      </c>
      <c r="C20" s="13">
        <v>-1</v>
      </c>
      <c r="D20" s="22">
        <f ca="1">D19+30</f>
        <v>44250</v>
      </c>
      <c r="E20" t="s">
        <v>23</v>
      </c>
    </row>
    <row r="21" spans="1:5" x14ac:dyDescent="0.3">
      <c r="B21" s="13">
        <f t="shared" si="0"/>
        <v>19</v>
      </c>
      <c r="C21" s="13">
        <v>1</v>
      </c>
      <c r="D21" s="22">
        <f ca="1">D20+20</f>
        <v>44270</v>
      </c>
      <c r="E21" t="s">
        <v>24</v>
      </c>
    </row>
    <row r="22" spans="1:5" x14ac:dyDescent="0.3">
      <c r="B22" s="13">
        <f t="shared" si="0"/>
        <v>20</v>
      </c>
      <c r="C22" s="14">
        <v>-3</v>
      </c>
      <c r="D22" s="22">
        <f ca="1">D21+10</f>
        <v>44280</v>
      </c>
      <c r="E22" t="s">
        <v>25</v>
      </c>
    </row>
    <row r="23" spans="1:5" x14ac:dyDescent="0.3">
      <c r="B23" s="13">
        <f t="shared" si="0"/>
        <v>21</v>
      </c>
      <c r="C23" s="13">
        <v>2</v>
      </c>
      <c r="D23" s="22">
        <f ca="1">D22+20</f>
        <v>44300</v>
      </c>
      <c r="E23" t="s">
        <v>26</v>
      </c>
    </row>
    <row r="24" spans="1:5" x14ac:dyDescent="0.3">
      <c r="B24" s="13">
        <f t="shared" si="0"/>
        <v>22</v>
      </c>
      <c r="C24" s="13">
        <v>1</v>
      </c>
      <c r="D24" s="22">
        <f ca="1">D23+30</f>
        <v>44330</v>
      </c>
      <c r="E24" t="s">
        <v>27</v>
      </c>
    </row>
    <row r="25" spans="1:5" x14ac:dyDescent="0.3">
      <c r="B25" s="13">
        <f t="shared" si="0"/>
        <v>23</v>
      </c>
      <c r="C25" s="13">
        <v>-3</v>
      </c>
      <c r="D25" s="22">
        <f ca="1">D24+40</f>
        <v>44370</v>
      </c>
      <c r="E25" t="s">
        <v>28</v>
      </c>
    </row>
    <row r="26" spans="1:5" x14ac:dyDescent="0.3">
      <c r="B26" s="13">
        <f t="shared" si="0"/>
        <v>24</v>
      </c>
      <c r="C26" s="13">
        <v>-2</v>
      </c>
      <c r="D26" s="22">
        <f ca="1">D25+50</f>
        <v>44420</v>
      </c>
      <c r="E26" t="s">
        <v>29</v>
      </c>
    </row>
    <row r="27" spans="1:5" x14ac:dyDescent="0.3">
      <c r="A27" s="15" t="s">
        <v>2</v>
      </c>
      <c r="C27" s="16" t="s">
        <v>6</v>
      </c>
      <c r="D27" s="16"/>
      <c r="E27" s="16"/>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workbookViewId="0"/>
  </sheetViews>
  <sheetFormatPr defaultRowHeight="15.75" x14ac:dyDescent="0.3"/>
  <cols>
    <col min="1" max="1" width="2.77734375" style="17" customWidth="1"/>
    <col min="2" max="3" width="40.77734375" style="12" customWidth="1"/>
    <col min="4" max="4" width="55" style="12" customWidth="1"/>
    <col min="5" max="5" width="14.21875" style="12" customWidth="1"/>
    <col min="6" max="16384" width="8.88671875" style="12"/>
  </cols>
  <sheetData>
    <row r="1" spans="1:4" ht="255" customHeight="1" x14ac:dyDescent="0.3">
      <c r="A1" s="17" t="s">
        <v>30</v>
      </c>
    </row>
    <row r="2" spans="1:4" ht="246.75" customHeight="1" x14ac:dyDescent="0.3"/>
    <row r="3" spans="1:4" ht="18" customHeight="1" x14ac:dyDescent="0.3">
      <c r="A3" s="18"/>
      <c r="B3" s="11">
        <f ca="1">'Данные диаграммы'!B20</f>
        <v>2018</v>
      </c>
      <c r="C3" s="11" t="str">
        <f ca="1">'Данные диаграммы'!B21</f>
        <v/>
      </c>
      <c r="D3" s="11">
        <f ca="1">'Данные диаграммы'!B22</f>
        <v>2019</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Полоса прокрутки 2">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31</v>
      </c>
    </row>
    <row r="2" spans="1:1" ht="16.5" x14ac:dyDescent="0.3">
      <c r="A2" s="2" t="s">
        <v>32</v>
      </c>
    </row>
    <row r="3" spans="1:1" ht="252" x14ac:dyDescent="0.3">
      <c r="A3" s="3" t="s">
        <v>33</v>
      </c>
    </row>
    <row r="4" spans="1:1" ht="94.5" x14ac:dyDescent="0.3">
      <c r="A4" s="3" t="s">
        <v>34</v>
      </c>
    </row>
    <row r="5" spans="1:1" x14ac:dyDescent="0.3">
      <c r="A5" t="s">
        <v>35</v>
      </c>
    </row>
  </sheetData>
  <printOptions horizontalCentered="1"/>
  <pageMargins left="0.7" right="0.7" top="0.75" bottom="0.75" header="0.3" footer="0.3"/>
  <pageSetup paperSize="9" scale="96"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RowHeight="15.75" x14ac:dyDescent="0.3"/>
  <cols>
    <col min="1" max="1" width="2.33203125" style="15" customWidth="1"/>
    <col min="2" max="2" width="15.77734375" customWidth="1"/>
    <col min="3" max="3" width="14.77734375" customWidth="1"/>
    <col min="4" max="4" width="9.6640625" customWidth="1"/>
    <col min="6" max="6" width="15.77734375" bestFit="1" customWidth="1"/>
  </cols>
  <sheetData>
    <row r="1" spans="1:4" ht="46.5" customHeight="1" x14ac:dyDescent="0.3">
      <c r="A1" s="15" t="s">
        <v>36</v>
      </c>
      <c r="B1" s="10" t="s">
        <v>41</v>
      </c>
    </row>
    <row r="2" spans="1:4" ht="16.5" x14ac:dyDescent="0.3">
      <c r="A2" s="15" t="s">
        <v>37</v>
      </c>
      <c r="B2" s="4" t="s">
        <v>42</v>
      </c>
    </row>
    <row r="3" spans="1:4" x14ac:dyDescent="0.3">
      <c r="A3" s="15" t="s">
        <v>38</v>
      </c>
      <c r="B3" t="s">
        <v>7</v>
      </c>
      <c r="C3" t="s">
        <v>49</v>
      </c>
      <c r="D3" t="s">
        <v>5</v>
      </c>
    </row>
    <row r="4" spans="1:4" x14ac:dyDescent="0.3">
      <c r="B4" s="8">
        <f ca="1">IFERROR(IF(LEN(Вехи!D3)=0,"",INDEX(ВехиПланаРазработки[],Вехи!$B3+$B$17,3)),"")</f>
        <v>43280</v>
      </c>
      <c r="C4" s="6" t="str">
        <f>IFERROR(IF(LEN(Вехи!E3)=0,"",INDEX(ВехиПланаРазработки[],Вехи!$B3+$B$17,4)),"")</f>
        <v>Начало</v>
      </c>
      <c r="D4" s="23">
        <f>IFERROR(INDEX(ВехиПланаРазработки[],Вехи!$B3+$B$17,2),"")</f>
        <v>1</v>
      </c>
    </row>
    <row r="5" spans="1:4" ht="31.5" x14ac:dyDescent="0.3">
      <c r="B5" s="8">
        <f ca="1">IFERROR(IF(LEN(Вехи!D4)=0,"",INDEX(ВехиПланаРазработки[],Вехи!$B4+$B$17,3)),"")</f>
        <v>43290</v>
      </c>
      <c r="C5" s="6" t="str">
        <f>IFERROR(IF(LEN(Вехи!E4)=0,"",INDEX(ВехиПланаРазработки[],Вехи!$B4+$B$17,4)),"")</f>
        <v>Анализ проблемы
Мероприятие 1</v>
      </c>
      <c r="D5" s="23">
        <f>IFERROR(INDEX(ВехиПланаРазработки[],Вехи!$B4+$B$17,2),"")</f>
        <v>-2</v>
      </c>
    </row>
    <row r="6" spans="1:4" ht="78.75" x14ac:dyDescent="0.3">
      <c r="B6" s="8">
        <f ca="1">IFERROR(IF(LEN(Вехи!D5)=0,"",INDEX(ВехиПланаРазработки[],Вехи!$B5+$B$17,3)),"")</f>
        <v>43310</v>
      </c>
      <c r="C6" s="6" t="str">
        <f>IFERROR(IF(LEN(Вехи!E5)=0,"",INDEX(ВехиПланаРазработки[],Вехи!$B5+$B$17,4)),"")</f>
        <v>Разработка экономического обоснования
Мероприятие 1
Мероприятие 2</v>
      </c>
      <c r="D6" s="23">
        <f>IFERROR(INDEX(ВехиПланаРазработки[],Вехи!$B5+$B$17,2),"")</f>
        <v>1</v>
      </c>
    </row>
    <row r="7" spans="1:4" ht="31.5" x14ac:dyDescent="0.3">
      <c r="B7" s="8">
        <f ca="1">IFERROR(IF(LEN(Вехи!D6)=0,"",INDEX(ВехиПланаРазработки[],Вехи!$B6+$B$17,3)),"")</f>
        <v>43340</v>
      </c>
      <c r="C7" s="6" t="str">
        <f>IFERROR(IF(LEN(Вехи!E6)=0,"",INDEX(ВехиПланаРазработки[],Вехи!$B6+$B$17,4)),"")</f>
        <v>Просмотр презентации</v>
      </c>
      <c r="D7" s="23">
        <f>IFERROR(INDEX(ВехиПланаРазработки[],Вехи!$B6+$B$17,2),"")</f>
        <v>-1</v>
      </c>
    </row>
    <row r="8" spans="1:4" ht="63" x14ac:dyDescent="0.3">
      <c r="B8" s="8">
        <f ca="1">IFERROR(IF(LEN(Вехи!D7)=0,"",INDEX(ВехиПланаРазработки[],Вехи!$B7+$B$17,3)),"")</f>
        <v>43380</v>
      </c>
      <c r="C8" s="6" t="str">
        <f>IFERROR(IF(LEN(Вехи!E7)=0,"",INDEX(ВехиПланаРазработки[],Вехи!$B7+$B$17,4)),"")</f>
        <v>Подбор руководителей
Мероприятие 1
Мероприятие 2</v>
      </c>
      <c r="D8" s="23">
        <f>IFERROR(INDEX(ВехиПланаРазработки[],Вехи!$B7+$B$17,2),"")</f>
        <v>-0.5</v>
      </c>
    </row>
    <row r="9" spans="1:4" ht="94.5" x14ac:dyDescent="0.3">
      <c r="B9" s="8">
        <f ca="1">IFERROR(IF(LEN(Вехи!D8)=0,"",INDEX(ВехиПланаРазработки[],Вехи!$B8+$B$17,3)),"")</f>
        <v>43430</v>
      </c>
      <c r="C9" s="6" t="str">
        <f>IFERROR(IF(LEN(Вехи!E8)=0,"",INDEX(ВехиПланаРазработки[],Вехи!$B8+$B$17,4)),"")</f>
        <v>Выработка общей позиции руководства
Мероприятие 1
Мероприятие 2
Мероприятие 3</v>
      </c>
      <c r="D9" s="23">
        <f>IFERROR(INDEX(ВехиПланаРазработки[],Вехи!$B8+$B$17,2),"")</f>
        <v>2</v>
      </c>
    </row>
    <row r="10" spans="1:4" ht="47.25" x14ac:dyDescent="0.3">
      <c r="B10" s="8">
        <f ca="1">IFERROR(IF(LEN(Вехи!D9)=0,"",INDEX(ВехиПланаРазработки[],Вехи!$B9+$B$17,3)),"")</f>
        <v>43490</v>
      </c>
      <c r="C10" s="6" t="str">
        <f>IFERROR(IF(LEN(Вехи!E9)=0,"",INDEX(ВехиПланаРазработки[],Вехи!$B9+$B$17,4)),"")</f>
        <v>Вовлечение заинтересованных лиц</v>
      </c>
      <c r="D10" s="23">
        <f>IFERROR(INDEX(ВехиПланаРазработки[],Вехи!$B9+$B$17,2),"")</f>
        <v>0.5</v>
      </c>
    </row>
    <row r="11" spans="1:4" x14ac:dyDescent="0.3">
      <c r="B11" s="8">
        <f ca="1">IFERROR(IF(LEN(Вехи!D10)=0,"",INDEX(ВехиПланаРазработки[],Вехи!$B10+$B$17,3)),"")</f>
        <v>43560</v>
      </c>
      <c r="C11" s="6" t="str">
        <f>IFERROR(IF(LEN(Вехи!E10)=0,"",INDEX(ВехиПланаРазработки[],Вехи!$B10+$B$17,4)),"")</f>
        <v>Подбор ресурсов</v>
      </c>
      <c r="D11" s="23">
        <f>IFERROR(INDEX(ВехиПланаРазработки[],Вехи!$B10+$B$17,2),"")</f>
        <v>-1</v>
      </c>
    </row>
    <row r="12" spans="1:4" ht="31.5" customHeight="1" x14ac:dyDescent="0.3">
      <c r="B12" s="8">
        <f ca="1">IFERROR(IF(LEN(Вехи!D11)=0,"",INDEX(ВехиПланаРазработки[],Вехи!$B11+$B$17,3)),"")</f>
        <v>43640</v>
      </c>
      <c r="C12" s="6" t="str">
        <f>IFERROR(IF(LEN(Вехи!E11)=0,"",INDEX(ВехиПланаРазработки[],Вехи!$B11+$B$17,4)),"")</f>
        <v xml:space="preserve">Создание команды
Мероприятие 1 </v>
      </c>
      <c r="D12" s="23">
        <f>IFERROR(INDEX(ВехиПланаРазработки[],Вехи!$B11+$B$17,2),"")</f>
        <v>0.5</v>
      </c>
    </row>
    <row r="13" spans="1:4" ht="94.5" x14ac:dyDescent="0.3">
      <c r="B13" s="8">
        <f ca="1">IFERROR(IF(LEN(Вехи!D12)=0,"",INDEX(ВехиПланаРазработки[],Вехи!$B12+$B$17,3)),"")</f>
        <v>43730</v>
      </c>
      <c r="C13" s="6" t="str">
        <f>IFERROR(IF(LEN(Вехи!E12)=0,"",INDEX(ВехиПланаРазработки[],Вехи!$B12+$B$17,4)),"")</f>
        <v>Начало работы команды
Мероприятие 1 
Мероприятие 2
Мероприятие 3
Мероприятие 4</v>
      </c>
      <c r="D13" s="23">
        <f>IFERROR(INDEX(ВехиПланаРазработки[],Вехи!$B12+$B$17,2),"")</f>
        <v>-2</v>
      </c>
    </row>
    <row r="15" spans="1:4" ht="16.5" x14ac:dyDescent="0.3">
      <c r="A15" s="15" t="s">
        <v>39</v>
      </c>
      <c r="B15" s="4" t="s">
        <v>43</v>
      </c>
    </row>
    <row r="16" spans="1:4" x14ac:dyDescent="0.3">
      <c r="B16" t="s">
        <v>44</v>
      </c>
    </row>
    <row r="17" spans="1:3" x14ac:dyDescent="0.3">
      <c r="B17" s="9">
        <v>0</v>
      </c>
    </row>
    <row r="19" spans="1:3" ht="16.5" x14ac:dyDescent="0.3">
      <c r="A19" s="15" t="s">
        <v>40</v>
      </c>
      <c r="B19" s="4" t="s">
        <v>45</v>
      </c>
    </row>
    <row r="20" spans="1:3" x14ac:dyDescent="0.3">
      <c r="B20">
        <f ca="1">IFERROR(YEAR(B4),"")</f>
        <v>2018</v>
      </c>
      <c r="C20" t="s">
        <v>50</v>
      </c>
    </row>
    <row r="21" spans="1:3" x14ac:dyDescent="0.3">
      <c r="B21" t="str">
        <f ca="1">IFERROR(IF(YEAR($B$9)=$B$20,"",YEAR($B$9)),"")</f>
        <v/>
      </c>
      <c r="C21" t="s">
        <v>51</v>
      </c>
    </row>
    <row r="22" spans="1:3" x14ac:dyDescent="0.3">
      <c r="B22">
        <f ca="1">IFERROR(IF(YEAR($B$13)=$B$20,"",YEAR($B$13)),"")</f>
        <v>2019</v>
      </c>
      <c r="C22" t="s">
        <v>52</v>
      </c>
    </row>
    <row r="24" spans="1:3" ht="16.5" customHeight="1" x14ac:dyDescent="0.3">
      <c r="A24" s="20" t="s">
        <v>53</v>
      </c>
      <c r="B24" s="4" t="s">
        <v>46</v>
      </c>
      <c r="C24" s="19">
        <f ca="1">B4</f>
        <v>43280</v>
      </c>
    </row>
    <row r="25" spans="1:3" ht="16.5" x14ac:dyDescent="0.3">
      <c r="B25" s="4" t="s">
        <v>47</v>
      </c>
      <c r="C25" s="19">
        <f ca="1">B9</f>
        <v>43430</v>
      </c>
    </row>
    <row r="26" spans="1:3" ht="16.5" x14ac:dyDescent="0.3">
      <c r="B26" s="7" t="s">
        <v>48</v>
      </c>
      <c r="C26" s="19">
        <f ca="1">B13</f>
        <v>43730</v>
      </c>
    </row>
    <row r="27" spans="1:3" x14ac:dyDescent="0.3">
      <c r="B27" s="19"/>
    </row>
    <row r="28" spans="1:3" x14ac:dyDescent="0.3">
      <c r="B28" s="19"/>
    </row>
    <row r="29" spans="1:3" x14ac:dyDescent="0.3">
      <c r="B29" s="19"/>
    </row>
    <row r="30" spans="1:3" x14ac:dyDescent="0.3">
      <c r="B30" s="19"/>
    </row>
    <row r="31" spans="1:3" x14ac:dyDescent="0.3">
      <c r="B31" s="19"/>
    </row>
    <row r="32" spans="1:3" x14ac:dyDescent="0.3">
      <c r="B32" s="19"/>
    </row>
  </sheetData>
  <printOptions horizontalCentered="1"/>
  <pageMargins left="0.7" right="0.7" top="0.75" bottom="0.75" header="0.3" footer="0.3"/>
  <pageSetup paperSize="9" scale="78"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Вехи</vt:lpstr>
      <vt:lpstr>План разработки</vt:lpstr>
      <vt:lpstr>Об этой книге</vt:lpstr>
      <vt:lpstr>Данные диаграммы</vt:lpstr>
      <vt:lpstr>Вехи!Print_Titles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2018-06-29T13:46:20Z</dcterms:created>
  <dcterms:modified xsi:type="dcterms:W3CDTF">2018-06-29T13:46:20Z</dcterms:modified>
</cp:coreProperties>
</file>