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195"/>
  </bookViews>
  <sheets>
    <sheet name="Табель учета рабочего времени" sheetId="15" r:id="rId1"/>
    <sheet name="Об этой книге" sheetId="20" r:id="rId2"/>
  </sheets>
  <definedNames>
    <definedName name="_xlnm.Print_Area" localSheetId="0">'Табель учета рабочего времени'!$B$1:$L$31</definedName>
    <definedName name="Начало_недели">'Табель учета рабочего времени'!$H$4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<sst xmlns="http://schemas.openxmlformats.org/spreadsheetml/2006/main" count="85" uniqueCount="71">
  <si>
    <t>На этом листе можно создать табель учета рабочего времени за неделю.
В ячейке B1 содержится название листа. 
В ячейке G1 введите название своей компании.
Сведения о том, как использовать этот лист, включая инструкции для средств чтения с экрана и информацию об авторе книги, приведены на листе «Об этой книге».
Чтобы услышать дальнейшие инструкции, перейдите в ячейку ниже в столбце A.</t>
  </si>
  <si>
    <t>В ячейке B2 введите первую строку адреса компании, а в ячейке H2 — имя сотрудника.</t>
  </si>
  <si>
    <t>В ячейке B3 введите вторую строку адреса компании, а в ячейке H3 — имя руководителя.</t>
  </si>
  <si>
    <t>В ячейке B4 введите город, регион и почтовый индекс компании, а в ячейке H4 — дату начала недели.</t>
  </si>
  <si>
    <t>В ячейке B5 введите номер телефона компании.
Следующая инструкция находится в ячейке A7.</t>
  </si>
  <si>
    <t xml:space="preserve">В ячейках B7 и G7 начинаются две таблицы для учета вашего времени. Столбец F остается пустым. В столбце G вычисляется общее время на основе значений «Время прихода», «Перерыв» и «Время ухода». Ячейки B7–L7 содержат заголовки столбцов таблицы. </t>
  </si>
  <si>
    <t>В ячейках B17 и G17 начинаются две таблицы для учета времени за вторую неделю. Столбец F остается пустым. В столбце G второй таблицы вычисляется общее время на основе значений «Время прихода», «Перерыв» и «Время ухода». Ячейки B17–L17 содержат заголовки столбцов таблицы. 
Если вам нужен табель учета только на одну неделю, скройте вторую.</t>
  </si>
  <si>
    <t xml:space="preserve">В ячейках H27–L27 указаны категории «Основное», «Сверхурочное», «Больничный», «Выходные» и «Отпуск». В ячейках H28–L28 укажите почасовую ставку для соответствующих категорий. </t>
  </si>
  <si>
    <t>В ячейке B28 введите подпись сотрудника, а в ячейке E28 — дату.
В ячейках H28–L28 укажите почасовую ставку.
Если строки ставки и оплаты не нужны, удалите их.</t>
  </si>
  <si>
    <t>В ячейке B30 введите подпись руководителя, а в ячейке E30 — дату.</t>
  </si>
  <si>
    <t>ТАБЕЛЬ УЧЕТА РАБОЧЕГО ВРЕМЕНИ</t>
  </si>
  <si>
    <t>Адрес 1</t>
  </si>
  <si>
    <t>Адрес 2</t>
  </si>
  <si>
    <t>Город, регион, почтовый индекс</t>
  </si>
  <si>
    <t>Телефон</t>
  </si>
  <si>
    <t>День недели</t>
  </si>
  <si>
    <t>Подпись сотрудника</t>
  </si>
  <si>
    <t>Подпись руководителя</t>
  </si>
  <si>
    <t>Время
прихода</t>
  </si>
  <si>
    <r>
      <t xml:space="preserve">Перерыв
</t>
    </r>
    <r>
      <rPr>
        <b/>
        <sz val="8"/>
        <color indexed="9"/>
        <rFont val="Calibri"/>
        <family val="2"/>
        <scheme val="major"/>
      </rPr>
      <t>(минуты)</t>
    </r>
  </si>
  <si>
    <t>Имя сотрудника:</t>
  </si>
  <si>
    <t>Имя руководителя:</t>
  </si>
  <si>
    <t>Начало недели:</t>
  </si>
  <si>
    <t>Время
ухода</t>
  </si>
  <si>
    <t>Дата</t>
  </si>
  <si>
    <t>Название компании</t>
  </si>
  <si>
    <t>Столбец1</t>
  </si>
  <si>
    <t>Ставка/ч:</t>
  </si>
  <si>
    <t>Сумма к оплате:</t>
  </si>
  <si>
    <t>Итого к оплате:</t>
  </si>
  <si>
    <r>
      <t xml:space="preserve">Основное
</t>
    </r>
    <r>
      <rPr>
        <b/>
        <sz val="8"/>
        <color indexed="9"/>
        <rFont val="Calibri"/>
        <family val="2"/>
        <scheme val="major"/>
      </rPr>
      <t>[ч]:мм</t>
    </r>
  </si>
  <si>
    <t>Основное</t>
  </si>
  <si>
    <r>
      <t xml:space="preserve">Сверхурочное
</t>
    </r>
    <r>
      <rPr>
        <b/>
        <sz val="8"/>
        <color indexed="9"/>
        <rFont val="Calibri"/>
        <family val="2"/>
        <scheme val="major"/>
      </rPr>
      <t>[ч]:мм</t>
    </r>
  </si>
  <si>
    <t>Сверхурочное</t>
  </si>
  <si>
    <r>
      <t xml:space="preserve">Больничный
</t>
    </r>
    <r>
      <rPr>
        <b/>
        <sz val="8"/>
        <color indexed="9"/>
        <rFont val="Calibri"/>
        <family val="2"/>
        <scheme val="major"/>
      </rPr>
      <t>[ч]:мм</t>
    </r>
  </si>
  <si>
    <t>Больничный</t>
  </si>
  <si>
    <r>
      <t xml:space="preserve">Выходные
</t>
    </r>
    <r>
      <rPr>
        <b/>
        <sz val="8"/>
        <color indexed="9"/>
        <rFont val="Calibri"/>
        <family val="2"/>
        <scheme val="major"/>
      </rPr>
      <t>[ч]:мм</t>
    </r>
  </si>
  <si>
    <t>Выходные</t>
  </si>
  <si>
    <r>
      <t xml:space="preserve">Отпуск
</t>
    </r>
    <r>
      <rPr>
        <b/>
        <sz val="8"/>
        <color indexed="9"/>
        <rFont val="Calibri"/>
        <family val="2"/>
        <scheme val="major"/>
      </rPr>
      <t>[ч]:мм</t>
    </r>
  </si>
  <si>
    <t>Отпуск</t>
  </si>
  <si>
    <t>ШАБЛОНЫ ТАБЕЛЕЙ УЧЕТА РАБОЧЕГО ВРЕМЕНИ ОТ VERTEX42.COM</t>
  </si>
  <si>
    <t>https://www.vertex42.com/ExcelTemplates/timesheets.html</t>
  </si>
  <si>
    <t>← Измените дату начала недели.</t>
  </si>
  <si>
    <t>← Если вам нужен табель учета только на одну неделю, скройте вторую.</t>
  </si>
  <si>
    <t>← Если строки ставки и оплаты не нужны, удалите их.</t>
  </si>
  <si>
    <t>Инструкции для средств чтения с экрана</t>
  </si>
  <si>
    <t xml:space="preserve">Эта книга состоит из двух листов. 
Табель учета рабочего времени
Об этой книге
Инструкции для соответствующего листа находятся на каждом листе в столбце A начиная с ячейки A1. Они представлены в виде скрытого текста. Инструкция для каждого шага находится в соответствующей строке. Последующие шаги описаны в ячейках A2, A3 и т. д., если явно не указано иное. Например, в инструкциях может быть сказано «Далее см. ячейку A6». 
Скрытый текст не выводится на печать.
Чтобы убрать эти инструкции с листа, просто удалите столбец A.
</t>
  </si>
  <si>
    <t>О компании Vertex42</t>
  </si>
  <si>
    <t>Vertex42.com предлагает свыше 300 профессионально оформленных шаблонов книг для дома, бизнеса и образования. Большинство из них можно скачать бесплатно. В коллекцию шаблонов входят разнообразные календари, планировщики и расписания, а также средства учета личных финансов для составления бюджета, сокращения задолженности и погашения кредита.</t>
  </si>
  <si>
    <t>Для предприятий предлагаются шаблоны счетов, табелей учета рабочего времени, журналов учета запасов, финансовых отчетов и планов проектов. Преподавателей и учащихся порадуют такие ресурсы, как расписания занятий, дневники и журналы учета посещаемости. Для организации домашнего быта используйте планировщики питания, контрольные списки и журналы тренировок. Каждый шаблон внимательно изучается, уточняется и со временем совершенствуется благодаря отзывам тысяч пользователей.</t>
  </si>
  <si>
    <t>В ячейке B31 содержится текст «Подпись руководителя», а в ячейке E31 – текст «Дата».
Ячейка K31 содержит итого к оплате.</t>
  </si>
  <si>
    <t>Итог</t>
  </si>
  <si>
    <r>
      <t xml:space="preserve">Итог
</t>
    </r>
    <r>
      <rPr>
        <b/>
        <sz val="8"/>
        <color indexed="9"/>
        <rFont val="Calibri"/>
        <family val="2"/>
        <scheme val="major"/>
      </rPr>
      <t>[ч]:мм</t>
    </r>
  </si>
  <si>
    <t>В ячейке B8 указан день недели. В ячейках C8–E8 введите время прихода, перерыв и время ухода.  Затем в ячейках H8–L8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G8 автоматически вычисляется общее количество часов.</t>
  </si>
  <si>
    <t>В ячейке B9 указан день недели. В ячейках C9–E9 введите время прихода, перерыв и время ухода.  Затем в ячейках H9–L9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G9 автоматически вычисляется общее количество часов.</t>
  </si>
  <si>
    <t>В ячейке B10 указан день недели. В ячейках C10–E10 введите время прихода, перерыв и время ухода.  Затем в ячейках H10–L10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G10 автоматически вычисляется общее количество часов.</t>
  </si>
  <si>
    <t>В ячейке B11 указан день недели. В ячейках C11–E11 введите время прихода, перерыв и время ухода.  Затем в ячейках H11–L11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G11 автоматически вычисляется общее количество часов.</t>
  </si>
  <si>
    <t>В ячейке B12 указан день недели. В ячейках C12–E12 введите время прихода, перерыв и время ухода.  Затем в ячейках H12–L12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G12 автоматически вычисляется общее количество часов.</t>
  </si>
  <si>
    <t>В ячейке B13 указан день недели. В ячейках C13–E13 введите время прихода, перерыв и время ухода.  Затем в ячейках H13–L13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G13 автоматически вычисляется общее количество часов.</t>
  </si>
  <si>
    <t>В ячейке B14 указан день недели. В ячейках C14–E14 введите время прихода, перерыв и время ухода.  Затем в ячейках H14–L14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G14 автоматически вычисляется общее количество часов.</t>
  </si>
  <si>
    <t>В ячейках H15–L15 автоматически вычисляется общее количество часов за неделю по каждой категории (Основное, Сверхурочное, Больничный, Выходные и Отпуск).
Дальнейшие инструкции см. в ячейке A17.</t>
  </si>
  <si>
    <t>В ячейке B18 указан день недели. В ячейках C18–E18 введите время прихода, перерыв и время ухода.  Затем в ячейках H18–L18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G18 автоматически вычисляется общее количество часов.</t>
  </si>
  <si>
    <t>В ячейке B19 указан день недели. В ячейках C19–E19 введите время прихода, перерыв и время ухода.  Затем в ячейках H19–L19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G19 автоматически вычисляется общее количество часов.</t>
  </si>
  <si>
    <t>В ячейке B20 указан день недели. В ячейках C20–E20 введите время прихода, перерыв и время ухода.  Затем в ячейках H20–L20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G20 автоматически вычисляется общее количество часов.</t>
  </si>
  <si>
    <t>В ячейке B21 указан день недели. В ячейках C21–E21 введите время прихода, перерыв и время ухода.  Затем в ячейках H21–L21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G21 автоматически вычисляется общее количество часов.</t>
  </si>
  <si>
    <t>В ячейке B22 указан день недели. В ячейках C22–E22 введите время прихода, перерыв и время ухода.  Затем в ячейках H22–L22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G22 автоматически вычисляется общее количество часов.</t>
  </si>
  <si>
    <t>В ячейке B23 указан день недели. В ячейках C23–E23 введите время прихода, перерыв и время ухода.  Затем в ячейках H23–L23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G23 автоматически вычисляется общее количество часов.</t>
  </si>
  <si>
    <t>В ячейке B24 указан день недели. В ячейках C24–E24 введите время прихода, перерыв и время ухода.  Затем в ячейках H24–L24 укажите количество часов по следующим категориям: основное время, сверхурочное время, больничный, выходные и отпуск. Чтобы ввести в любой из этих ячеек текущее время, нажмите клавиши CTRL+SHIFT+;. В ячейке G24 автоматически вычисляется общее количество часов.</t>
  </si>
  <si>
    <t>В ячейках H25–L25 автоматически вычисляется общее количество часов за неделю по каждой категории (Основное, Сверхурочное, Больничный, Выходные и Отпуск).
Дальнейшие инструкции см. в ячейке A27.</t>
  </si>
  <si>
    <t>В ячейке B29 содержится текст «Подпись сотрудника», а в ячейке E29 – текст «Дата». 
В ячейках H29–L29 автоматически вычисляется общая Сумма к оплате для категорий времени (основное, сверхурочное, больничный, выходные и отпуск).
Ячейка K31 содержит итого к оплате.</t>
  </si>
  <si>
    <t>← Чтобы ввести текущее время, нажмите клавиши CTRL+SHIFT+6.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</si>
</sst>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[h]:mm"/>
    <numFmt numFmtId="167" formatCode="[&lt;=9999999]###\-####;\(###\)\ ###\-####"/>
    <numFmt numFmtId="168" formatCode="ddd\ d/m"/>
    <numFmt numFmtId="169" formatCode="h:mm;@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7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65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8">
    <xf numFmtId="0" fontId="0" fillId="0" borderId="0" xfId="0">
      <alignment wrapText="1"/>
    </xf>
    <xf numFmtId="0" fontId="3" fillId="0" borderId="0" xfId="0" applyFont="1" applyProtection="1">
      <alignment wrapText="1"/>
    </xf>
    <xf numFmtId="0" fontId="0" fillId="0" borderId="0" xfId="0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9" fillId="0" borderId="0" xfId="0" applyFont="1" applyProtection="1">
      <alignment wrapText="1"/>
    </xf>
    <xf numFmtId="0" fontId="19" fillId="0" borderId="0" xfId="0" applyFont="1" applyAlignment="1" applyProtection="1">
      <alignment vertical="center"/>
    </xf>
    <xf numFmtId="166" fontId="21" fillId="21" borderId="0" xfId="0" applyNumberFormat="1" applyFont="1" applyFill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2" fillId="2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7" fillId="24" borderId="0" xfId="0" applyFont="1" applyFill="1" applyAlignment="1" applyProtection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>
      <alignment wrapText="1"/>
    </xf>
    <xf numFmtId="0" fontId="19" fillId="0" borderId="0" xfId="0" applyFont="1" applyAlignment="1" applyProtection="1">
      <alignment vertical="top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2" fillId="0" borderId="0" xfId="36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0" xfId="0" applyFont="1" applyProtection="1">
      <alignment wrapText="1"/>
    </xf>
    <xf numFmtId="0" fontId="35" fillId="0" borderId="0" xfId="36" applyFont="1" applyAlignment="1" applyProtection="1">
      <alignment horizontal="left" vertical="center"/>
    </xf>
    <xf numFmtId="0" fontId="19" fillId="23" borderId="9" xfId="0" applyNumberFormat="1" applyFont="1" applyFill="1" applyBorder="1" applyAlignment="1" applyProtection="1">
      <alignment horizontal="center" vertical="center"/>
    </xf>
    <xf numFmtId="166" fontId="21" fillId="20" borderId="9" xfId="0" applyNumberFormat="1" applyFont="1" applyFill="1" applyBorder="1" applyAlignment="1" applyProtection="1">
      <alignment horizontal="center" vertical="center"/>
    </xf>
    <xf numFmtId="166" fontId="19" fillId="23" borderId="9" xfId="0" applyNumberFormat="1" applyFont="1" applyFill="1" applyBorder="1" applyAlignment="1" applyProtection="1">
      <alignment horizontal="center" vertical="center"/>
    </xf>
    <xf numFmtId="0" fontId="19" fillId="23" borderId="10" xfId="0" applyNumberFormat="1" applyFont="1" applyFill="1" applyBorder="1" applyAlignment="1" applyProtection="1">
      <alignment horizontal="center" vertical="center"/>
    </xf>
    <xf numFmtId="166" fontId="19" fillId="23" borderId="10" xfId="0" applyNumberFormat="1" applyFont="1" applyFill="1" applyBorder="1" applyAlignment="1" applyProtection="1">
      <alignment horizontal="center" vertical="center"/>
    </xf>
    <xf numFmtId="166" fontId="19" fillId="23" borderId="11" xfId="0" applyNumberFormat="1" applyFont="1" applyFill="1" applyBorder="1" applyAlignment="1" applyProtection="1">
      <alignment horizontal="center" vertical="center"/>
    </xf>
    <xf numFmtId="14" fontId="19" fillId="0" borderId="7" xfId="0" applyNumberFormat="1" applyFont="1" applyBorder="1" applyAlignment="1" applyProtection="1">
      <alignment horizontal="left" shrinkToFit="1"/>
    </xf>
    <xf numFmtId="0" fontId="19" fillId="23" borderId="12" xfId="0" applyNumberFormat="1" applyFont="1" applyFill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top"/>
    </xf>
    <xf numFmtId="0" fontId="19" fillId="0" borderId="0" xfId="0" applyFont="1" applyProtection="1">
      <alignment wrapText="1"/>
    </xf>
    <xf numFmtId="0" fontId="30" fillId="0" borderId="0" xfId="0" applyFont="1" applyAlignment="1"/>
    <xf numFmtId="0" fontId="39" fillId="0" borderId="0" xfId="47"/>
    <xf numFmtId="0" fontId="39" fillId="0" borderId="0" xfId="47" applyAlignment="1">
      <alignment wrapText="1"/>
    </xf>
    <xf numFmtId="0" fontId="39" fillId="0" borderId="0" xfId="47" applyFill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21" fillId="0" borderId="0" xfId="48" applyFill="1" applyBorder="1" applyAlignment="1">
      <alignment horizontal="right" vertical="center"/>
    </xf>
    <xf numFmtId="168" fontId="21" fillId="20" borderId="9" xfId="0" applyNumberFormat="1" applyFont="1" applyFill="1" applyBorder="1" applyAlignment="1" applyProtection="1">
      <alignment horizontal="center" vertical="center"/>
    </xf>
    <xf numFmtId="168" fontId="21" fillId="20" borderId="10" xfId="0" applyNumberFormat="1" applyFont="1" applyFill="1" applyBorder="1" applyAlignment="1" applyProtection="1">
      <alignment horizontal="center" vertical="center"/>
    </xf>
    <xf numFmtId="168" fontId="21" fillId="20" borderId="12" xfId="0" applyNumberFormat="1" applyFont="1" applyFill="1" applyBorder="1" applyAlignment="1" applyProtection="1">
      <alignment horizontal="center" vertical="center"/>
    </xf>
    <xf numFmtId="165" fontId="19" fillId="0" borderId="0" xfId="28" applyFont="1" applyFill="1" applyBorder="1" applyAlignment="1">
      <alignment horizontal="right" vertical="center" shrinkToFit="1"/>
    </xf>
    <xf numFmtId="0" fontId="31" fillId="0" borderId="0" xfId="0" applyFont="1" applyAlignment="1" applyProtection="1"/>
    <xf numFmtId="169" fontId="19" fillId="23" borderId="9" xfId="0" applyNumberFormat="1" applyFont="1" applyFill="1" applyBorder="1" applyAlignment="1" applyProtection="1">
      <alignment horizontal="center" vertical="center"/>
    </xf>
    <xf numFmtId="169" fontId="19" fillId="23" borderId="10" xfId="0" applyNumberFormat="1" applyFont="1" applyFill="1" applyBorder="1" applyAlignment="1" applyProtection="1">
      <alignment horizontal="center" vertical="center"/>
    </xf>
    <xf numFmtId="169" fontId="19" fillId="23" borderId="12" xfId="0" applyNumberFormat="1" applyFont="1" applyFill="1" applyBorder="1" applyAlignment="1" applyProtection="1">
      <alignment horizontal="center" vertical="center"/>
    </xf>
    <xf numFmtId="0" fontId="20" fillId="0" borderId="0" xfId="34" applyProtection="1">
      <alignment wrapText="1"/>
    </xf>
    <xf numFmtId="0" fontId="36" fillId="0" borderId="0" xfId="33" applyFill="1" applyAlignment="1" applyProtection="1">
      <alignment horizontal="right" vertical="center"/>
    </xf>
    <xf numFmtId="0" fontId="38" fillId="0" borderId="0" xfId="32" applyFill="1" applyAlignment="1" applyProtection="1">
      <alignment vertical="center"/>
    </xf>
    <xf numFmtId="165" fontId="24" fillId="21" borderId="0" xfId="29" applyNumberFormat="1" applyFont="1" applyFill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 vertical="top"/>
    </xf>
    <xf numFmtId="14" fontId="20" fillId="0" borderId="7" xfId="0" applyNumberFormat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 indent="1"/>
    </xf>
    <xf numFmtId="0" fontId="0" fillId="0" borderId="13" xfId="0" applyBorder="1">
      <alignment wrapText="1"/>
    </xf>
    <xf numFmtId="0" fontId="37" fillId="0" borderId="0" xfId="35" applyProtection="1">
      <alignment horizontal="right"/>
    </xf>
    <xf numFmtId="167" fontId="20" fillId="0" borderId="0" xfId="45" applyFont="1" applyAlignment="1">
      <alignment vertical="center"/>
    </xf>
    <xf numFmtId="0" fontId="19" fillId="0" borderId="0" xfId="0" applyFont="1" applyProtection="1">
      <alignment wrapText="1"/>
    </xf>
    <xf numFmtId="0" fontId="28" fillId="24" borderId="0" xfId="0" applyFont="1" applyFill="1" applyAlignment="1" applyProtection="1">
      <alignment horizontal="right" vertical="center" inden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zСкрытый текст" xfId="47"/>
    <cellStyle name="Дата" xfId="46"/>
    <cellStyle name="Телефон" xfId="45"/>
  </cellStyles>
  <dxfs count="47"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Стиль таблицы «Табель учета рабочего времени»" defaultPivotStyle="PivotStyleLight16">
    <tableStyle name="Почасовая ставка 2" pivot="0" count="6">
      <tableStyleElement type="wholeTable" dxfId="46"/>
      <tableStyleElement type="headerRow" dxfId="45"/>
      <tableStyleElement type="firstColumn" dxfId="44"/>
      <tableStyleElement type="firstRowStripe" dxfId="43"/>
      <tableStyleElement type="secondRowStripe" dxfId="42"/>
      <tableStyleElement type="firstHeaderCell" dxfId="41"/>
    </tableStyle>
    <tableStyle name="Стиль таблицы «Табель учета рабочего времени»" pivot="0" count="5">
      <tableStyleElement type="wholeTable" dxfId="40"/>
      <tableStyleElement type="headerRow" dxfId="39"/>
      <tableStyleElement type="firstColumn" dxfId="38"/>
      <tableStyleElement type="firstRowStripe" dxfId="37"/>
      <tableStyleElement type="first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Рисунок 3" descr="Логотип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Рисунок 1" descr="Логотип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ВремяНедели1" displayName="ВремяНедели1" ref="B7:E14" totalsRowShown="0" headerRowDxfId="35" dataDxfId="34" tableBorderDxfId="33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День недели" dataDxfId="32">
      <calculatedColumnFormula>B7+1</calculatedColumnFormula>
    </tableColumn>
    <tableColumn id="2" name="Время_x000a_прихода" dataDxfId="31"/>
    <tableColumn id="3" name="Перерыв_x000a_(минуты)" dataDxfId="30"/>
    <tableColumn id="4" name="Время_x000a_ухода" dataDxfId="29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отслеживайте свое рабочее время за каждый день недели. В столбце «День недели» используется дата начала недели, введенная в ячейке H4 в качестве первого дня недели."/>
    </ext>
  </extLst>
</table>
</file>

<file path=xl/tables/table2.xml><?xml version="1.0" encoding="utf-8"?>
<table xmlns="http://schemas.openxmlformats.org/spreadsheetml/2006/main" id="2" name="РазбивкаНедели1" displayName="РазбивкаНедели1" ref="G7:L14" totalsRowShown="0" headerRowDxfId="28" dataDxfId="27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Итог_x000a_[ч]:мм" dataDxfId="26">
      <calculatedColumnFormula>MROUND((IF(OR(C8="",E8=""),0,IF(E8&lt;C8,E8+1-C8,E8-C8))-D8/1440),1/1440)</calculatedColumnFormula>
    </tableColumn>
    <tableColumn id="2" name="Основное_x000a_[ч]:мм" dataDxfId="25"/>
    <tableColumn id="3" name="Сверхурочное_x000a_[ч]:мм" dataDxfId="24"/>
    <tableColumn id="4" name="Больничный_x000a_[ч]:мм" dataDxfId="23"/>
    <tableColumn id="5" name="Выходные_x000a_[ч]:мм" dataDxfId="22"/>
    <tableColumn id="6" name="Отпуск_x000a_[ч]:мм" data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распределите свое время по категориям: основное, сверхурочное, больничный, выходные и отпуск. В столбце G этой таблицы автоматически вычисляется общее время за каждый день недели. Сразу под таблицей автоматически вычисляется общее время за неделю для каждой категории."/>
    </ext>
  </extLst>
</table>
</file>

<file path=xl/tables/table3.xml><?xml version="1.0" encoding="utf-8"?>
<table xmlns="http://schemas.openxmlformats.org/spreadsheetml/2006/main" id="3" name="ВремяНедели2" displayName="ВремяНедели2" ref="B17:E24" totalsRowShown="0" headerRowDxfId="20" dataDxfId="19" tableBorderDxfId="18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День недели" dataDxfId="17">
      <calculatedColumnFormula>B17+1</calculatedColumnFormula>
    </tableColumn>
    <tableColumn id="2" name="Время_x000a_прихода" dataDxfId="16"/>
    <tableColumn id="3" name="Перерыв_x000a_(минуты)" dataDxfId="15"/>
    <tableColumn id="4" name="Время_x000a_ухода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отслеживайте свое рабочее время за каждый день второй недели. Начальный день недели выбирается после последнего дня предыдущей недели, указанного в таблице «Время недели 1»."/>
    </ext>
  </extLst>
</table>
</file>

<file path=xl/tables/table4.xml><?xml version="1.0" encoding="utf-8"?>
<table xmlns="http://schemas.openxmlformats.org/spreadsheetml/2006/main" id="4" name="РазбивкаНедели2" displayName="РазбивкаНедели2" ref="G17:L24" totalsRowShown="0" headerRowDxfId="13" dataDxfId="12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Итог_x000a_[ч]:мм" dataDxfId="11">
      <calculatedColumnFormula>MROUND((IF(OR(C18="",E18=""),0,IF(E18&lt;C18,E18+1-C18,E18-C18))-D18/1440),1/1440)</calculatedColumnFormula>
    </tableColumn>
    <tableColumn id="2" name="Основное_x000a_[ч]:мм" dataDxfId="10"/>
    <tableColumn id="3" name="Сверхурочное_x000a_[ч]:мм" dataDxfId="9"/>
    <tableColumn id="4" name="Больничный_x000a_[ч]:мм" dataDxfId="8"/>
    <tableColumn id="5" name="Выходные_x000a_[ч]:мм" dataDxfId="7"/>
    <tableColumn id="6" name="Отпуск_x000a_[ч]:мм" dataDxfId="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распределите свое время за вторую учетную неделю по категориям: основное, сверхурочное, больничный, выходные и отпуск. В столбце G этой таблицы автоматически вычисляется общее время за каждый день недели. Сразу под таблицей автоматически вычисляется общее время за неделю для каждой категории."/>
    </ext>
  </extLst>
</table>
</file>

<file path=xl/tables/table5.xml><?xml version="1.0" encoding="utf-8"?>
<table xmlns="http://schemas.openxmlformats.org/spreadsheetml/2006/main" id="7" name="ПочасоваяСтавка" displayName="ПочасоваяСтавка" ref="G27:L29" totalsRowShown="0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Столбец1" dataDxfId="5"/>
    <tableColumn id="2" name="Основное" dataDxfId="4">
      <calculatedColumnFormula>ROUND((H24+H14)*24*H27,2)</calculatedColumnFormula>
    </tableColumn>
    <tableColumn id="3" name="Сверхурочное" dataDxfId="3">
      <calculatedColumnFormula>ROUND((I24+I14)*24*I27,2)</calculatedColumnFormula>
    </tableColumn>
    <tableColumn id="4" name="Больничный" dataDxfId="2">
      <calculatedColumnFormula>ROUND((J24+J14)*24*J27,2)</calculatedColumnFormula>
    </tableColumn>
    <tableColumn id="5" name="Выходные" dataDxfId="1">
      <calculatedColumnFormula>ROUND((K24+K14)*24*K27,2)</calculatedColumnFormula>
    </tableColumn>
    <tableColumn id="6" name="Отпуск" dataDxfId="0">
      <calculatedColumnFormula>ROUND((L24+L14)*24*L27,2)</calculatedColumnFormula>
    </tableColumn>
  </tableColumns>
  <tableStyleInfo name="Почасовая ставка 2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почасовую ставку для времени по каждой категории (основное, сверхурочное, больничный, выходные и отпуск). Итоговая сумма к оплате вычисляе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4"/>
  <sheetViews>
    <sheetView showGridLines="0" tabSelected="1" workbookViewId="0"/>
  </sheetViews>
  <sheetFormatPr defaultColWidth="9.140625" defaultRowHeight="30" customHeight="1" x14ac:dyDescent="0.2"/>
  <cols>
    <col min="1" max="1" width="2.7109375" style="5" customWidth="1"/>
    <col min="2" max="2" width="17.85546875" style="5" customWidth="1"/>
    <col min="3" max="3" width="13.7109375" style="5" customWidth="1"/>
    <col min="4" max="4" width="13.28515625" style="5" customWidth="1"/>
    <col min="5" max="5" width="13.5703125" style="5" customWidth="1"/>
    <col min="6" max="6" width="2.5703125" style="5" customWidth="1"/>
    <col min="7" max="7" width="14.42578125" style="5" customWidth="1"/>
    <col min="8" max="8" width="13.7109375" style="5" customWidth="1"/>
    <col min="9" max="9" width="18.7109375" style="5" customWidth="1"/>
    <col min="10" max="10" width="15.140625" style="5" customWidth="1"/>
    <col min="11" max="11" width="13.5703125" style="5" customWidth="1"/>
    <col min="12" max="12" width="9.85546875" style="5" customWidth="1"/>
    <col min="13" max="13" width="2.7109375" style="2" customWidth="1"/>
    <col min="14" max="14" width="35.42578125" style="2" customWidth="1"/>
    <col min="15" max="16384" width="9.140625" style="2"/>
  </cols>
  <sheetData>
    <row r="1" spans="1:15" s="1" customFormat="1" ht="54.95" customHeight="1" x14ac:dyDescent="0.2">
      <c r="A1" s="37" t="s">
        <v>0</v>
      </c>
      <c r="B1" s="56" t="s">
        <v>10</v>
      </c>
      <c r="C1" s="56"/>
      <c r="D1" s="56"/>
      <c r="E1" s="56"/>
      <c r="F1" s="56"/>
      <c r="G1" s="56"/>
      <c r="H1" s="56"/>
      <c r="I1" s="56"/>
      <c r="J1" s="55" t="s">
        <v>25</v>
      </c>
      <c r="K1" s="55"/>
      <c r="L1" s="55"/>
    </row>
    <row r="2" spans="1:15" s="3" customFormat="1" ht="30" customHeight="1" x14ac:dyDescent="0.25">
      <c r="A2" s="37" t="s">
        <v>1</v>
      </c>
      <c r="B2" s="54" t="s">
        <v>11</v>
      </c>
      <c r="C2" s="54"/>
      <c r="D2" s="54"/>
      <c r="E2" s="64" t="s">
        <v>20</v>
      </c>
      <c r="F2" s="64"/>
      <c r="G2" s="64"/>
      <c r="H2" s="62"/>
      <c r="I2" s="62"/>
      <c r="J2" s="62"/>
      <c r="K2" s="62"/>
      <c r="L2" s="62"/>
      <c r="N2" s="50" t="s">
        <v>40</v>
      </c>
      <c r="O2" s="20"/>
    </row>
    <row r="3" spans="1:15" s="3" customFormat="1" ht="30" customHeight="1" x14ac:dyDescent="0.25">
      <c r="A3" s="36" t="s">
        <v>2</v>
      </c>
      <c r="B3" s="54" t="s">
        <v>12</v>
      </c>
      <c r="C3" s="54"/>
      <c r="D3" s="54"/>
      <c r="E3" s="64" t="s">
        <v>21</v>
      </c>
      <c r="F3" s="64"/>
      <c r="G3" s="64"/>
      <c r="H3" s="63"/>
      <c r="I3" s="63"/>
      <c r="J3" s="63"/>
      <c r="K3" s="63"/>
      <c r="L3" s="63"/>
      <c r="N3" s="20" t="s">
        <v>41</v>
      </c>
    </row>
    <row r="4" spans="1:15" s="3" customFormat="1" ht="30" customHeight="1" x14ac:dyDescent="0.25">
      <c r="A4" s="36" t="s">
        <v>3</v>
      </c>
      <c r="B4" s="54" t="s">
        <v>13</v>
      </c>
      <c r="C4" s="54"/>
      <c r="D4" s="54"/>
      <c r="E4" s="64" t="s">
        <v>22</v>
      </c>
      <c r="F4" s="64"/>
      <c r="G4" s="64"/>
      <c r="H4" s="60">
        <f ca="1">TODAY()</f>
        <v>43280</v>
      </c>
      <c r="I4" s="61"/>
      <c r="N4" s="22" t="s">
        <v>42</v>
      </c>
    </row>
    <row r="5" spans="1:15" s="3" customFormat="1" ht="15" customHeight="1" x14ac:dyDescent="0.2">
      <c r="A5" s="37" t="s">
        <v>4</v>
      </c>
      <c r="B5" s="65" t="s">
        <v>14</v>
      </c>
      <c r="C5" s="65"/>
      <c r="D5" s="65"/>
      <c r="E5" s="11"/>
      <c r="F5" s="11"/>
      <c r="G5" s="10"/>
      <c r="H5" s="12"/>
      <c r="I5" s="12"/>
      <c r="J5" s="11"/>
      <c r="K5" s="11"/>
      <c r="L5" s="11"/>
      <c r="N5" s="21"/>
    </row>
    <row r="6" spans="1:15" ht="1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23"/>
    </row>
    <row r="7" spans="1:15" s="3" customFormat="1" ht="30" customHeight="1" x14ac:dyDescent="0.2">
      <c r="A7" s="36" t="s">
        <v>5</v>
      </c>
      <c r="B7" s="9" t="s">
        <v>15</v>
      </c>
      <c r="C7" s="9" t="s">
        <v>18</v>
      </c>
      <c r="D7" s="9" t="s">
        <v>19</v>
      </c>
      <c r="E7" s="9" t="s">
        <v>23</v>
      </c>
      <c r="F7" s="8"/>
      <c r="G7" s="9" t="s">
        <v>52</v>
      </c>
      <c r="H7" s="9" t="s">
        <v>30</v>
      </c>
      <c r="I7" s="9" t="s">
        <v>32</v>
      </c>
      <c r="J7" s="9" t="s">
        <v>34</v>
      </c>
      <c r="K7" s="9" t="s">
        <v>36</v>
      </c>
      <c r="L7" s="9" t="s">
        <v>38</v>
      </c>
      <c r="M7" s="4"/>
      <c r="N7" s="21"/>
    </row>
    <row r="8" spans="1:15" s="3" customFormat="1" ht="30" customHeight="1" x14ac:dyDescent="0.2">
      <c r="A8" s="36" t="s">
        <v>53</v>
      </c>
      <c r="B8" s="46">
        <f ca="1">Начало_недели</f>
        <v>43280</v>
      </c>
      <c r="C8" s="51">
        <v>0.37847222222222227</v>
      </c>
      <c r="D8" s="25">
        <v>15</v>
      </c>
      <c r="E8" s="51">
        <v>0.75</v>
      </c>
      <c r="F8" s="6"/>
      <c r="G8" s="26">
        <f>MROUND((IF(OR(C8="",E8=""),0,IF(E8&lt;C8,E8+1-C8,E8-C8))-D8/1440),1/1440)</f>
        <v>0.3611111111111111</v>
      </c>
      <c r="H8" s="27">
        <v>0.33333333333333331</v>
      </c>
      <c r="I8" s="27">
        <v>2.777777777777779E-2</v>
      </c>
      <c r="J8" s="27"/>
      <c r="K8" s="27"/>
      <c r="L8" s="27"/>
      <c r="M8" s="4"/>
      <c r="N8" s="22" t="s">
        <v>70</v>
      </c>
    </row>
    <row r="9" spans="1:15" s="3" customFormat="1" ht="30" customHeight="1" x14ac:dyDescent="0.2">
      <c r="A9" s="36" t="s">
        <v>54</v>
      </c>
      <c r="B9" s="47">
        <f t="shared" ref="B9:B14" ca="1" si="0">B8+1</f>
        <v>43281</v>
      </c>
      <c r="C9" s="52">
        <v>0.37847222222222227</v>
      </c>
      <c r="D9" s="28">
        <v>30</v>
      </c>
      <c r="E9" s="52">
        <v>0.73958333333333337</v>
      </c>
      <c r="F9" s="6"/>
      <c r="G9" s="26">
        <f t="shared" ref="G9:G14" si="1">MROUND((IF(OR(C9="",E9=""),0,IF(E9&lt;C9,E9+1-C9,E9-C9))-D9/1440),1/1440)</f>
        <v>0.34027777777777779</v>
      </c>
      <c r="H9" s="29">
        <v>0.33333333333333331</v>
      </c>
      <c r="I9" s="29">
        <v>6.9444444444444753E-3</v>
      </c>
      <c r="J9" s="29"/>
      <c r="K9" s="29"/>
      <c r="L9" s="29"/>
      <c r="M9" s="4"/>
      <c r="N9" s="22"/>
    </row>
    <row r="10" spans="1:15" s="3" customFormat="1" ht="30" customHeight="1" x14ac:dyDescent="0.2">
      <c r="A10" s="36" t="s">
        <v>55</v>
      </c>
      <c r="B10" s="47">
        <f t="shared" ca="1" si="0"/>
        <v>43282</v>
      </c>
      <c r="C10" s="52">
        <v>0.375</v>
      </c>
      <c r="D10" s="28">
        <v>45</v>
      </c>
      <c r="E10" s="52">
        <v>0.77083333333333337</v>
      </c>
      <c r="F10" s="6"/>
      <c r="G10" s="26">
        <f t="shared" si="1"/>
        <v>0.36458333333333337</v>
      </c>
      <c r="H10" s="29">
        <v>0.33333333333333331</v>
      </c>
      <c r="I10" s="29">
        <v>3.1250000000000056E-2</v>
      </c>
      <c r="J10" s="29"/>
      <c r="K10" s="29"/>
      <c r="L10" s="29"/>
      <c r="M10" s="4"/>
      <c r="N10" s="21"/>
    </row>
    <row r="11" spans="1:15" s="3" customFormat="1" ht="30" customHeight="1" x14ac:dyDescent="0.2">
      <c r="A11" s="36" t="s">
        <v>56</v>
      </c>
      <c r="B11" s="47">
        <f t="shared" ca="1" si="0"/>
        <v>43283</v>
      </c>
      <c r="C11" s="52">
        <v>0.375</v>
      </c>
      <c r="D11" s="28">
        <v>45</v>
      </c>
      <c r="E11" s="52">
        <v>0.77083333333333337</v>
      </c>
      <c r="F11" s="6"/>
      <c r="G11" s="26">
        <f t="shared" si="1"/>
        <v>0.36458333333333337</v>
      </c>
      <c r="H11" s="29">
        <v>0.33333333333333331</v>
      </c>
      <c r="I11" s="29">
        <v>3.1250000000000056E-2</v>
      </c>
      <c r="J11" s="29"/>
      <c r="K11" s="29"/>
      <c r="L11" s="29"/>
      <c r="M11" s="4"/>
      <c r="N11" s="21"/>
    </row>
    <row r="12" spans="1:15" s="3" customFormat="1" ht="30" customHeight="1" x14ac:dyDescent="0.2">
      <c r="A12" s="36" t="s">
        <v>57</v>
      </c>
      <c r="B12" s="47">
        <f t="shared" ca="1" si="0"/>
        <v>43284</v>
      </c>
      <c r="C12" s="52"/>
      <c r="D12" s="28"/>
      <c r="E12" s="52"/>
      <c r="F12" s="6"/>
      <c r="G12" s="26">
        <f t="shared" si="1"/>
        <v>0</v>
      </c>
      <c r="H12" s="29"/>
      <c r="I12" s="29"/>
      <c r="J12" s="29">
        <v>0.33333333333333331</v>
      </c>
      <c r="K12" s="29"/>
      <c r="L12" s="29"/>
      <c r="M12" s="4"/>
      <c r="N12" s="21"/>
    </row>
    <row r="13" spans="1:15" s="3" customFormat="1" ht="30" customHeight="1" x14ac:dyDescent="0.2">
      <c r="A13" s="36" t="s">
        <v>58</v>
      </c>
      <c r="B13" s="47">
        <f t="shared" ca="1" si="0"/>
        <v>43285</v>
      </c>
      <c r="C13" s="52"/>
      <c r="D13" s="28"/>
      <c r="E13" s="52"/>
      <c r="F13" s="6"/>
      <c r="G13" s="26">
        <f t="shared" si="1"/>
        <v>0</v>
      </c>
      <c r="H13" s="29"/>
      <c r="I13" s="29"/>
      <c r="J13" s="29"/>
      <c r="K13" s="29"/>
      <c r="L13" s="29"/>
      <c r="M13" s="4"/>
      <c r="N13" s="21"/>
    </row>
    <row r="14" spans="1:15" s="3" customFormat="1" ht="30" customHeight="1" x14ac:dyDescent="0.2">
      <c r="A14" s="36" t="s">
        <v>59</v>
      </c>
      <c r="B14" s="48">
        <f t="shared" ca="1" si="0"/>
        <v>43286</v>
      </c>
      <c r="C14" s="53"/>
      <c r="D14" s="32"/>
      <c r="E14" s="53"/>
      <c r="F14" s="6"/>
      <c r="G14" s="26">
        <f t="shared" si="1"/>
        <v>0</v>
      </c>
      <c r="H14" s="30"/>
      <c r="I14" s="30"/>
      <c r="J14" s="30"/>
      <c r="K14" s="30"/>
      <c r="L14" s="30"/>
      <c r="M14" s="4"/>
      <c r="N14" s="21"/>
    </row>
    <row r="15" spans="1:15" ht="30" customHeight="1" x14ac:dyDescent="0.2">
      <c r="A15" s="37" t="s">
        <v>60</v>
      </c>
      <c r="B15" s="66"/>
      <c r="C15" s="66"/>
      <c r="D15" s="66"/>
      <c r="E15" s="66"/>
      <c r="G15" s="13" t="s">
        <v>51</v>
      </c>
      <c r="H15" s="7">
        <f>SUM(H8:H14)</f>
        <v>1.3333333333333333</v>
      </c>
      <c r="I15" s="7">
        <f>SUM(I8:I14)</f>
        <v>9.7222222222222376E-2</v>
      </c>
      <c r="J15" s="7">
        <f>SUM(J8:J14)</f>
        <v>0.33333333333333331</v>
      </c>
      <c r="K15" s="7">
        <f>SUM(K8:K14)</f>
        <v>0</v>
      </c>
      <c r="L15" s="7">
        <f>SUM(L8:L14)</f>
        <v>0</v>
      </c>
      <c r="N15" s="23"/>
    </row>
    <row r="16" spans="1:15" ht="15" customHeight="1" x14ac:dyDescent="0.2">
      <c r="B16" s="66"/>
      <c r="C16" s="66"/>
      <c r="D16" s="66"/>
      <c r="E16" s="66"/>
      <c r="F16" s="6"/>
      <c r="G16" s="6"/>
      <c r="H16" s="6"/>
      <c r="I16" s="6"/>
      <c r="J16" s="6"/>
      <c r="K16" s="6"/>
      <c r="L16" s="6"/>
      <c r="N16" s="23"/>
    </row>
    <row r="17" spans="1:14" s="3" customFormat="1" ht="30" customHeight="1" x14ac:dyDescent="0.2">
      <c r="A17" s="37" t="s">
        <v>6</v>
      </c>
      <c r="B17" s="9" t="s">
        <v>15</v>
      </c>
      <c r="C17" s="9" t="s">
        <v>18</v>
      </c>
      <c r="D17" s="9" t="s">
        <v>19</v>
      </c>
      <c r="E17" s="9" t="s">
        <v>23</v>
      </c>
      <c r="F17" s="8"/>
      <c r="G17" s="9" t="s">
        <v>52</v>
      </c>
      <c r="H17" s="9" t="s">
        <v>30</v>
      </c>
      <c r="I17" s="9" t="s">
        <v>32</v>
      </c>
      <c r="J17" s="9" t="s">
        <v>34</v>
      </c>
      <c r="K17" s="9" t="s">
        <v>36</v>
      </c>
      <c r="L17" s="9" t="s">
        <v>38</v>
      </c>
      <c r="M17" s="4"/>
      <c r="N17" s="22" t="s">
        <v>43</v>
      </c>
    </row>
    <row r="18" spans="1:14" s="3" customFormat="1" ht="30" customHeight="1" x14ac:dyDescent="0.2">
      <c r="A18" s="36" t="s">
        <v>61</v>
      </c>
      <c r="B18" s="46">
        <f ca="1">B14+1</f>
        <v>43287</v>
      </c>
      <c r="C18" s="51"/>
      <c r="D18" s="25"/>
      <c r="E18" s="51"/>
      <c r="F18" s="6"/>
      <c r="G18" s="26">
        <f>MROUND((IF(OR(C18="",E18=""),0,IF(E18&lt;C18,E18+1-C18,E18-C18))-D18/1440),1/1440)</f>
        <v>0</v>
      </c>
      <c r="H18" s="27"/>
      <c r="I18" s="27"/>
      <c r="J18" s="27"/>
      <c r="K18" s="27"/>
      <c r="L18" s="27"/>
      <c r="M18" s="4"/>
      <c r="N18" s="21"/>
    </row>
    <row r="19" spans="1:14" s="3" customFormat="1" ht="30" customHeight="1" x14ac:dyDescent="0.2">
      <c r="A19" s="36" t="s">
        <v>62</v>
      </c>
      <c r="B19" s="47">
        <f t="shared" ref="B19:B24" ca="1" si="2">B18+1</f>
        <v>43288</v>
      </c>
      <c r="C19" s="52"/>
      <c r="D19" s="28"/>
      <c r="E19" s="52"/>
      <c r="F19" s="6"/>
      <c r="G19" s="26">
        <f t="shared" ref="G19:G24" si="3">MROUND((IF(OR(C19="",E19=""),0,IF(E19&lt;C19,E19+1-C19,E19-C19))-D19/1440),1/1440)</f>
        <v>0</v>
      </c>
      <c r="H19" s="29"/>
      <c r="I19" s="29"/>
      <c r="J19" s="29"/>
      <c r="K19" s="29"/>
      <c r="L19" s="29"/>
      <c r="M19" s="4"/>
      <c r="N19" s="21"/>
    </row>
    <row r="20" spans="1:14" s="3" customFormat="1" ht="30" customHeight="1" x14ac:dyDescent="0.2">
      <c r="A20" s="36" t="s">
        <v>63</v>
      </c>
      <c r="B20" s="47">
        <f t="shared" ca="1" si="2"/>
        <v>43289</v>
      </c>
      <c r="C20" s="52"/>
      <c r="D20" s="28"/>
      <c r="E20" s="52"/>
      <c r="F20" s="6"/>
      <c r="G20" s="26">
        <f t="shared" si="3"/>
        <v>0</v>
      </c>
      <c r="H20" s="29"/>
      <c r="I20" s="29"/>
      <c r="J20" s="29"/>
      <c r="K20" s="29"/>
      <c r="L20" s="29"/>
      <c r="M20" s="4"/>
      <c r="N20" s="21"/>
    </row>
    <row r="21" spans="1:14" s="3" customFormat="1" ht="30" customHeight="1" x14ac:dyDescent="0.2">
      <c r="A21" s="36" t="s">
        <v>64</v>
      </c>
      <c r="B21" s="47">
        <f t="shared" ca="1" si="2"/>
        <v>43290</v>
      </c>
      <c r="C21" s="52"/>
      <c r="D21" s="28"/>
      <c r="E21" s="52"/>
      <c r="F21" s="6"/>
      <c r="G21" s="26">
        <f t="shared" si="3"/>
        <v>0</v>
      </c>
      <c r="H21" s="29"/>
      <c r="I21" s="29"/>
      <c r="J21" s="29"/>
      <c r="K21" s="29"/>
      <c r="L21" s="29"/>
      <c r="M21" s="4"/>
      <c r="N21" s="21"/>
    </row>
    <row r="22" spans="1:14" s="3" customFormat="1" ht="30" customHeight="1" x14ac:dyDescent="0.2">
      <c r="A22" s="36" t="s">
        <v>65</v>
      </c>
      <c r="B22" s="47">
        <f t="shared" ca="1" si="2"/>
        <v>43291</v>
      </c>
      <c r="C22" s="52"/>
      <c r="D22" s="28"/>
      <c r="E22" s="52"/>
      <c r="F22" s="6"/>
      <c r="G22" s="26">
        <f t="shared" si="3"/>
        <v>0</v>
      </c>
      <c r="H22" s="29"/>
      <c r="I22" s="29"/>
      <c r="J22" s="29"/>
      <c r="K22" s="29"/>
      <c r="L22" s="29"/>
      <c r="M22" s="4"/>
      <c r="N22" s="21"/>
    </row>
    <row r="23" spans="1:14" s="3" customFormat="1" ht="30" customHeight="1" x14ac:dyDescent="0.2">
      <c r="A23" s="36" t="s">
        <v>66</v>
      </c>
      <c r="B23" s="47">
        <f t="shared" ca="1" si="2"/>
        <v>43292</v>
      </c>
      <c r="C23" s="52"/>
      <c r="D23" s="28"/>
      <c r="E23" s="52"/>
      <c r="F23" s="6"/>
      <c r="G23" s="26">
        <f t="shared" si="3"/>
        <v>0</v>
      </c>
      <c r="H23" s="29"/>
      <c r="I23" s="29"/>
      <c r="J23" s="29"/>
      <c r="K23" s="29"/>
      <c r="L23" s="29"/>
      <c r="M23" s="4"/>
      <c r="N23" s="21"/>
    </row>
    <row r="24" spans="1:14" s="3" customFormat="1" ht="30" customHeight="1" x14ac:dyDescent="0.2">
      <c r="A24" s="36" t="s">
        <v>67</v>
      </c>
      <c r="B24" s="48">
        <f t="shared" ca="1" si="2"/>
        <v>43293</v>
      </c>
      <c r="C24" s="53"/>
      <c r="D24" s="32"/>
      <c r="E24" s="53"/>
      <c r="F24" s="6"/>
      <c r="G24" s="26">
        <f t="shared" si="3"/>
        <v>0</v>
      </c>
      <c r="H24" s="30"/>
      <c r="I24" s="30"/>
      <c r="J24" s="30"/>
      <c r="K24" s="30"/>
      <c r="L24" s="30"/>
      <c r="M24" s="4"/>
      <c r="N24" s="21"/>
    </row>
    <row r="25" spans="1:14" ht="30" customHeight="1" x14ac:dyDescent="0.2">
      <c r="A25" s="37" t="s">
        <v>68</v>
      </c>
      <c r="B25" s="34"/>
      <c r="C25" s="34"/>
      <c r="D25" s="34"/>
      <c r="E25" s="34"/>
      <c r="F25" s="34"/>
      <c r="G25" s="13" t="s">
        <v>51</v>
      </c>
      <c r="H25" s="7">
        <f>SUM(H18:H24)</f>
        <v>0</v>
      </c>
      <c r="I25" s="7">
        <f>SUM(I18:I24)</f>
        <v>0</v>
      </c>
      <c r="J25" s="7">
        <f>SUM(J18:J24)</f>
        <v>0</v>
      </c>
      <c r="K25" s="7">
        <f>SUM(K18:K24)</f>
        <v>0</v>
      </c>
      <c r="L25" s="7">
        <f>SUM(L18:L24)</f>
        <v>0</v>
      </c>
      <c r="N25" s="23"/>
    </row>
    <row r="26" spans="1:14" customFormat="1" ht="30" customHeight="1" x14ac:dyDescent="0.2"/>
    <row r="27" spans="1:14" customFormat="1" ht="15" customHeight="1" x14ac:dyDescent="0.2">
      <c r="A27" s="38" t="s">
        <v>7</v>
      </c>
      <c r="G27" s="42" t="s">
        <v>26</v>
      </c>
      <c r="H27" s="43" t="s">
        <v>31</v>
      </c>
      <c r="I27" s="43" t="s">
        <v>33</v>
      </c>
      <c r="J27" s="43" t="s">
        <v>35</v>
      </c>
      <c r="K27" s="43" t="s">
        <v>37</v>
      </c>
      <c r="L27" s="43" t="s">
        <v>39</v>
      </c>
    </row>
    <row r="28" spans="1:14" s="3" customFormat="1" ht="30" customHeight="1" x14ac:dyDescent="0.2">
      <c r="A28" s="37" t="s">
        <v>8</v>
      </c>
      <c r="B28" s="58"/>
      <c r="C28" s="58"/>
      <c r="D28" s="58"/>
      <c r="E28" s="31"/>
      <c r="G28" s="44" t="s">
        <v>27</v>
      </c>
      <c r="H28" s="45">
        <v>15</v>
      </c>
      <c r="I28" s="45">
        <f>1.5*H28</f>
        <v>22.5</v>
      </c>
      <c r="J28" s="45">
        <v>15</v>
      </c>
      <c r="K28" s="45">
        <v>15</v>
      </c>
      <c r="L28" s="45">
        <v>15</v>
      </c>
      <c r="M28" s="4"/>
      <c r="N28" s="22" t="s">
        <v>44</v>
      </c>
    </row>
    <row r="29" spans="1:14" s="3" customFormat="1" ht="30" customHeight="1" x14ac:dyDescent="0.2">
      <c r="A29" s="37" t="s">
        <v>69</v>
      </c>
      <c r="B29" s="59" t="s">
        <v>16</v>
      </c>
      <c r="C29" s="59"/>
      <c r="D29" s="59"/>
      <c r="E29" s="33" t="s">
        <v>24</v>
      </c>
      <c r="G29" s="44" t="s">
        <v>28</v>
      </c>
      <c r="H29" s="49">
        <f>ROUND((H25+H15)*24*H28,2)</f>
        <v>480</v>
      </c>
      <c r="I29" s="49">
        <f>ROUND((I25+I15)*24*I28,2)</f>
        <v>52.5</v>
      </c>
      <c r="J29" s="49">
        <f>ROUND((J25+J15)*24*J28,2)</f>
        <v>120</v>
      </c>
      <c r="K29" s="49">
        <f>ROUND((K25+K15)*24*K28,2)</f>
        <v>0</v>
      </c>
      <c r="L29" s="49">
        <f>ROUND((L25+L15)*24*L28,2)</f>
        <v>0</v>
      </c>
      <c r="M29" s="4"/>
      <c r="N29" s="21"/>
    </row>
    <row r="30" spans="1:14" ht="30" customHeight="1" x14ac:dyDescent="0.2">
      <c r="A30" s="36" t="s">
        <v>9</v>
      </c>
      <c r="B30" s="58"/>
      <c r="C30" s="58"/>
      <c r="D30" s="58"/>
      <c r="E30" s="31"/>
      <c r="N30" s="23"/>
    </row>
    <row r="31" spans="1:14" ht="30" customHeight="1" x14ac:dyDescent="0.2">
      <c r="A31" s="37" t="s">
        <v>50</v>
      </c>
      <c r="B31" s="59" t="s">
        <v>17</v>
      </c>
      <c r="C31" s="59"/>
      <c r="D31" s="59"/>
      <c r="E31" s="33" t="s">
        <v>24</v>
      </c>
      <c r="G31" s="67" t="s">
        <v>29</v>
      </c>
      <c r="H31" s="67"/>
      <c r="I31" s="67"/>
      <c r="J31" s="67"/>
      <c r="K31" s="57">
        <f>SUM(H29:L29)</f>
        <v>652.5</v>
      </c>
      <c r="L31" s="57"/>
      <c r="N31" s="23"/>
    </row>
    <row r="32" spans="1:14" ht="30" customHeight="1" x14ac:dyDescent="0.2">
      <c r="N32" s="23"/>
    </row>
    <row r="33" spans="9:14" ht="30" customHeight="1" x14ac:dyDescent="0.2">
      <c r="I33" s="2"/>
      <c r="J33" s="2"/>
      <c r="K33" s="2"/>
      <c r="L33" s="2"/>
      <c r="N33" s="23"/>
    </row>
    <row r="34" spans="9:14" ht="30" customHeight="1" x14ac:dyDescent="0.2">
      <c r="N34" s="23"/>
    </row>
  </sheetData>
  <mergeCells count="19">
    <mergeCell ref="G31:J31"/>
    <mergeCell ref="B2:D2"/>
    <mergeCell ref="B3:D3"/>
    <mergeCell ref="B4:D4"/>
    <mergeCell ref="J1:L1"/>
    <mergeCell ref="B1:I1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</mergeCells>
  <dataValidations count="2">
    <dataValidation type="time" allowBlank="1" showInputMessage="1" showErrorMessage="1" errorTitle="Неправильный формат времени" error="Для ввода времени используйте следующий формат: 00:00" sqref="E8:E14 C8:C14 E18:E24 C18:C24">
      <formula1>0</formula1>
      <formula2>0.999988425925926</formula2>
    </dataValidation>
    <dataValidation allowBlank="1" showInputMessage="1" showErrorMessage="1" promptTitle="Ввод времени" prompt="Введите часы и минуты в формате Ч:ММ, например 8:30 (8 часов и 30 минут) или 0:15 (15 минут)._x000a__x000a_[Чтобы убрать это сообщение, удалите проверку данных из этих ячеек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86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 x14ac:dyDescent="0.2"/>
  <cols>
    <col min="1" max="1" width="78.7109375" style="17" customWidth="1"/>
    <col min="2" max="16384" width="9.140625" style="15"/>
  </cols>
  <sheetData>
    <row r="1" spans="1:2" ht="46.5" customHeight="1" x14ac:dyDescent="0.2">
      <c r="A1" s="16"/>
    </row>
    <row r="2" spans="1:2" s="19" customFormat="1" ht="15.75" x14ac:dyDescent="0.2">
      <c r="A2" s="24" t="s">
        <v>40</v>
      </c>
      <c r="B2" s="24"/>
    </row>
    <row r="3" spans="1:2" s="40" customFormat="1" ht="27" customHeight="1" x14ac:dyDescent="0.2">
      <c r="A3" s="39" t="s">
        <v>41</v>
      </c>
      <c r="B3" s="39"/>
    </row>
    <row r="4" spans="1:2" s="40" customFormat="1" ht="26.25" customHeight="1" x14ac:dyDescent="0.4">
      <c r="A4" s="35" t="s">
        <v>45</v>
      </c>
      <c r="B4" s="39"/>
    </row>
    <row r="5" spans="1:2" s="40" customFormat="1" ht="225" x14ac:dyDescent="0.2">
      <c r="A5" s="41" t="s">
        <v>46</v>
      </c>
      <c r="B5" s="39"/>
    </row>
    <row r="6" spans="1:2" s="18" customFormat="1" ht="26.25" customHeight="1" x14ac:dyDescent="0.4">
      <c r="A6" s="35" t="s">
        <v>47</v>
      </c>
    </row>
    <row r="7" spans="1:2" ht="93" customHeight="1" x14ac:dyDescent="0.2">
      <c r="A7" s="14" t="s">
        <v>48</v>
      </c>
    </row>
    <row r="8" spans="1:2" ht="105" x14ac:dyDescent="0.2">
      <c r="A8" s="14" t="s">
        <v>49</v>
      </c>
    </row>
  </sheetData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Табель учета рабочего времени</vt:lpstr>
      <vt:lpstr>Об этой книге</vt:lpstr>
      <vt:lpstr>'Табель учета рабочего времени'!Print_Area</vt:lpstr>
      <vt:lpstr>Начало_недели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2018-06-29T13:46:15Z</dcterms:created>
  <dcterms:modified xsi:type="dcterms:W3CDTF">2018-06-29T13:46:15Z</dcterms:modified>
</cp:coreProperties>
</file>