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965" tabRatio="502" xr2:uid="{00000000-000D-0000-FFFF-FFFF00000000}"/>
  </bookViews>
  <sheets>
    <sheet name="Демография конкурентов" sheetId="2" r:id="rId1"/>
    <sheet name="Анализ конкурентов" sheetId="4" r:id="rId2"/>
  </sheets>
  <definedNames>
    <definedName name="_xlnm.Print_Titles" localSheetId="1">'Анализ конкурентов'!$4:$5</definedName>
    <definedName name="_xlnm.Print_Titles" localSheetId="0">'Демография конкурентов'!$4:$4</definedName>
    <definedName name="Конкуренты">Демография[НАЗВАНИЕ КОНКУРЕНТА]</definedName>
  </definedNames>
  <calcPr calcId="162913"/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<sst xmlns="http://schemas.openxmlformats.org/spreadsheetml/2006/main" count="61" uniqueCount="49">
  <si>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Анализ конкурентов</t>
  </si>
  <si>
    <t>НАЗВАНИЕ КОНКУРЕНТА</t>
  </si>
  <si>
    <t>Конкурент 1</t>
  </si>
  <si>
    <t>Конкурент 2</t>
  </si>
  <si>
    <t>Конкурент 3</t>
  </si>
  <si>
    <t>Конкурент 4</t>
  </si>
  <si>
    <t>Конкурент 5</t>
  </si>
  <si>
    <t>РАЗМЕР КОМПАНИИ</t>
  </si>
  <si>
    <t>Малая</t>
  </si>
  <si>
    <t>Крупная</t>
  </si>
  <si>
    <t>Средняя</t>
  </si>
  <si>
    <t>ПЕРИОД ДЕЯТЕЛЬНОСТИ (В ГОДАХ)</t>
  </si>
  <si>
    <t>СОТРУДНИКИ</t>
  </si>
  <si>
    <t>ЗАВОДЫ</t>
  </si>
  <si>
    <t>РОЗНИЧНЫЕ МАГАЗИНЫ</t>
  </si>
  <si>
    <t>ФОРМА СОБСТВЕННОСТИ</t>
  </si>
  <si>
    <t>Частная</t>
  </si>
  <si>
    <t>Публичная</t>
  </si>
  <si>
    <t>КОРПОРАТИВНОЕ УПРАВЛЕНИЕ</t>
  </si>
  <si>
    <t>Да</t>
  </si>
  <si>
    <t>СТРУКТУРА</t>
  </si>
  <si>
    <t>ИП</t>
  </si>
  <si>
    <t>ПАО</t>
  </si>
  <si>
    <t>ООО</t>
  </si>
  <si>
    <t>АО</t>
  </si>
  <si>
    <t>ЗАМЕТКИ</t>
  </si>
  <si>
    <t>Мои заметки</t>
  </si>
  <si>
    <t>Демография конкурентов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</si>
  <si>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Используйте эту шкалу для оценки каждого конкурента: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</si>
  <si>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СРЕДНИЕ ЗНАЧЕНИЯ</t>
  </si>
  <si>
    <t>РОЗНИЧНЫЕ ТОРГОВЫЕ ТОЧКИ</t>
  </si>
  <si>
    <t xml:space="preserve">0 — неприменимо </t>
  </si>
  <si>
    <t>ГОДОВОЙ ОБЪЕМ ПРОДАЖ</t>
  </si>
  <si>
    <t>1 — минимально применимо</t>
  </si>
  <si>
    <t>СРАВНЕНИЕ ПРОДУКТОВ</t>
  </si>
  <si>
    <t>2 — частично применимо</t>
  </si>
  <si>
    <t>ЦЕНА ПРОДУКТА</t>
  </si>
  <si>
    <t>3 — умеренно применимо</t>
  </si>
  <si>
    <t>МАРКЕТИНГ</t>
  </si>
  <si>
    <t>4 — максимально применимо</t>
  </si>
  <si>
    <t>СЕБЕСТОИМОСТЬ ПРОДУКЦИИ</t>
  </si>
  <si>
    <t>ТЕМП РОСТА</t>
  </si>
  <si>
    <t>РУКОВОДСТВО</t>
  </si>
  <si>
    <t>ДИСТРИБУЦИЯ</t>
  </si>
  <si>
    <t>ПОСТАВЩИКИ</t>
  </si>
  <si>
    <t>ВЕНЧУРНЫЙ КАПИТАЛ</t>
  </si>
  <si>
    <t>ПОТРЕБНОСТИ РЫНКА</t>
  </si>
  <si>
    <t>ИТОГО</t>
  </si>
  <si>
    <t>НАЗВАНИЕ КОМПАНИИ | ДЕМОГРАФИЯ КОНКУРЕНТОВ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</si>
</sst>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</numFmts>
  <fonts count="33" x14ac:knownFonts="1">
    <font>
      <sz val="10"/>
      <color theme="1" tint="0.34998626667073579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u/>
      <sz val="10"/>
      <color theme="1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24"/>
      <color theme="4"/>
      <name val="Calibri"/>
      <family val="2"/>
    </font>
    <font>
      <b/>
      <sz val="10"/>
      <color theme="4"/>
      <name val="Calibri"/>
      <family val="2"/>
    </font>
    <font>
      <sz val="18"/>
      <color theme="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" fillId="3" borderId="0" applyNumberFormat="0" applyFon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" applyNumberFormat="0" applyAlignment="0" applyProtection="0"/>
    <xf numFmtId="0" fontId="22" fillId="9" borderId="3" applyNumberFormat="0" applyAlignment="0" applyProtection="0"/>
    <xf numFmtId="0" fontId="23" fillId="9" borderId="2" applyNumberFormat="0" applyAlignment="0" applyProtection="0"/>
    <xf numFmtId="0" fontId="24" fillId="0" borderId="4" applyNumberFormat="0" applyFill="0" applyAlignment="0" applyProtection="0"/>
    <xf numFmtId="0" fontId="25" fillId="10" borderId="5" applyNumberFormat="0" applyAlignment="0" applyProtection="0"/>
    <xf numFmtId="0" fontId="26" fillId="0" borderId="0" applyNumberFormat="0" applyFill="0" applyBorder="0" applyAlignment="0" applyProtection="0"/>
    <xf numFmtId="0" fontId="4" fillId="11" borderId="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4" fillId="3" borderId="0" xfId="1" applyFont="1">
      <alignment vertical="center"/>
    </xf>
    <xf numFmtId="0" fontId="5" fillId="2" borderId="0" xfId="2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3" applyFont="1">
      <alignment wrapText="1"/>
    </xf>
    <xf numFmtId="0" fontId="4" fillId="0" borderId="0" xfId="0" applyFont="1">
      <alignment vertical="center" wrapText="1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3" borderId="0" xfId="1" applyFont="1">
      <alignment vertical="center"/>
    </xf>
    <xf numFmtId="0" fontId="10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14" fillId="4" borderId="0" xfId="0" applyFont="1" applyFill="1">
      <alignment vertical="center" wrapText="1"/>
    </xf>
    <xf numFmtId="0" fontId="9" fillId="0" borderId="0" xfId="0" applyFont="1">
      <alignment vertical="center" wrapText="1"/>
    </xf>
    <xf numFmtId="0" fontId="15" fillId="0" borderId="0" xfId="3" applyFont="1">
      <alignment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 indent="2"/>
    </xf>
    <xf numFmtId="0" fontId="9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right" vertical="center" indent="2"/>
    </xf>
    <xf numFmtId="0" fontId="6" fillId="3" borderId="0" xfId="4" applyFont="1" applyFill="1" applyAlignment="1">
      <alignment horizontal="left" vertical="center"/>
    </xf>
    <xf numFmtId="0" fontId="11" fillId="3" borderId="0" xfId="4" applyFont="1" applyFill="1" applyAlignment="1">
      <alignment horizontal="center" vertical="center"/>
    </xf>
    <xf numFmtId="0" fontId="12" fillId="4" borderId="0" xfId="0" applyFont="1" applyFill="1">
      <alignment vertical="center" wrapText="1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Баннер" xfId="1" xr:uid="{00000000-0005-0000-0000-000000000000}"/>
    <cellStyle name="Ввод " xfId="17" builtinId="20" customBuiltin="1"/>
    <cellStyle name="Вывод" xfId="18" builtinId="21" customBuiltin="1"/>
    <cellStyle name="Вычисление" xfId="19" builtinId="22" customBuiltin="1"/>
    <cellStyle name="Гиперссылка" xfId="4" builtinId="8" customBuiltin="1"/>
    <cellStyle name="Денежный" xfId="8" builtinId="4" customBuiltin="1"/>
    <cellStyle name="Денежный [0]" xfId="9" builtinId="7" customBuiltin="1"/>
    <cellStyle name="Заголовок 1" xfId="2" builtinId="16" customBuiltin="1"/>
    <cellStyle name="Заголовок 2" xfId="3" builtinId="17" customBuiltin="1"/>
    <cellStyle name="Заголовок 3" xfId="12" builtinId="18" customBuiltin="1"/>
    <cellStyle name="Заголовок 4" xfId="13" builtinId="19" customBuiltin="1"/>
    <cellStyle name="Итог" xfId="25" builtinId="25" customBuiltin="1"/>
    <cellStyle name="Контрольная ячейка" xfId="21" builtinId="23" customBuiltin="1"/>
    <cellStyle name="Название" xfId="11" builtinId="15" customBuiltin="1"/>
    <cellStyle name="Нейтральный" xfId="16" builtinId="28" customBuiltin="1"/>
    <cellStyle name="Обычный" xfId="0" builtinId="0" customBuiltin="1"/>
    <cellStyle name="Открывавшаяся гиперссылка" xfId="5" builtinId="9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10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6" builtinId="3" customBuiltin="1"/>
    <cellStyle name="Финансовый [0]" xfId="7" builtinId="6" customBuiltin="1"/>
    <cellStyle name="Хороший" xfId="14" builtinId="26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right" vertical="center" textRotation="0" wrapText="0" indent="2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PivotStyle="PivotStyleLight2">
    <tableStyle name="Анализ конкурентов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0;&#1085;&#1072;&#1083;&#1080;&#1079; &#1082;&#1086;&#1085;&#1082;&#1091;&#1088;&#1077;&#1085;&#1090;&#1086;&#1074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4;&#1077;&#1084;&#1086;&#1075;&#1088;&#1072;&#1092;&#1080;&#1103; &#1082;&#1086;&#1085;&#1082;&#1091;&#1088;&#1077;&#1085;&#1090;&#1086;&#1074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2419349" cy="248851"/>
    <xdr:sp macro="" textlink="">
      <xdr:nvSpPr>
        <xdr:cNvPr id="2" name="Ввести данные анализа конкурентов" descr="Кнопка перехода на лист «Анализ конкурентов»">
          <a:hlinkClick xmlns:r="http://schemas.openxmlformats.org/officeDocument/2006/relationships" r:id="rId1" tooltip="Щелкните, чтобы перейти на лист «Анализ конкурентов»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866775"/>
          <a:ext cx="2419349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ru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Calibri" panose="020F0502020204030204" pitchFamily="34" charset="0"/>
            </a:rPr>
            <a:t>Ввести данные анализа конкурентов </a:t>
          </a:r>
          <a:r>
            <a:rPr lang="ru" sz="1000" spc="20" baseline="0">
              <a:solidFill>
                <a:schemeClr val="accent1"/>
              </a:solidFill>
              <a:latin typeface="Calibri" panose="020F0502020204030204" pitchFamily="34" charset="0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3323602" cy="248851"/>
    <xdr:sp macro="" textlink="">
      <xdr:nvSpPr>
        <xdr:cNvPr id="2" name="Посмотреть демографические данные конкурентов" descr="Кнопка перехода на лист «Демография конкурентов»">
          <a:hlinkClick xmlns:r="http://schemas.openxmlformats.org/officeDocument/2006/relationships" r:id="rId1" tooltip="Щелкните, чтобы перейти на лист «Демография конкурентов»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5646" y="869950"/>
          <a:ext cx="3323602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/>
          <a:r>
            <a:rPr lang="ru" sz="1000" spc="20" baseline="0">
              <a:solidFill>
                <a:schemeClr val="accent1"/>
              </a:solidFill>
              <a:latin typeface="Calibri" panose="020F0502020204030204" pitchFamily="34" charset="0"/>
              <a:ea typeface="+mn-ea"/>
              <a:cs typeface="+mn-cs"/>
            </a:rPr>
            <a:t>&lt;&lt;</a:t>
          </a:r>
          <a:r>
            <a:rPr lang="ru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Calibri" panose="020F0502020204030204" pitchFamily="34" charset="0"/>
              <a:ea typeface="+mn-ea"/>
              <a:cs typeface="+mn-cs"/>
            </a:rPr>
            <a:t> Посмотреть демографические данные конкурентов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емография" displayName="Демография" ref="B4:K9">
  <tableColumns count="10">
    <tableColumn id="1" xr3:uid="{00000000-0010-0000-0000-000001000000}" name="НАЗВАНИЕ КОНКУРЕНТА" totalsRowLabel="СРЕДНИЕ ЗНАЧЕНИЯ"/>
    <tableColumn id="2" xr3:uid="{00000000-0010-0000-0000-000002000000}" name="РАЗМЕР КОМПАНИИ" dataDxfId="35"/>
    <tableColumn id="3" xr3:uid="{00000000-0010-0000-0000-000003000000}" name="ПЕРИОД ДЕЯТЕЛЬНОСТИ (В ГОДАХ)" dataDxfId="34"/>
    <tableColumn id="4" xr3:uid="{00000000-0010-0000-0000-000004000000}" name="СОТРУДНИКИ" dataDxfId="33"/>
    <tableColumn id="5" xr3:uid="{00000000-0010-0000-0000-000005000000}" name="ЗАВОДЫ" dataDxfId="32"/>
    <tableColumn id="6" xr3:uid="{00000000-0010-0000-0000-000006000000}" name="РОЗНИЧНЫЕ МАГАЗИНЫ" dataDxfId="31"/>
    <tableColumn id="7" xr3:uid="{00000000-0010-0000-0000-000007000000}" name="ФОРМА СОБСТВЕННОСТИ" dataDxfId="30"/>
    <tableColumn id="8" xr3:uid="{00000000-0010-0000-0000-000008000000}" name="КОРПОРАТИВНОЕ УПРАВЛЕНИЕ" dataDxfId="29"/>
    <tableColumn id="9" xr3:uid="{00000000-0010-0000-0000-000009000000}" name="СТРУКТУРА" dataDxfId="28"/>
    <tableColumn id="23" xr3:uid="{00000000-0010-0000-0000-000017000000}" name="ЗАМЕТКИ" dataDxfId="27"/>
  </tableColumns>
  <tableStyleInfo name="Анализ конкурентов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азвание конкурента, размер компании, период деятельности в годах, количество сотрудников, заводов и розничных магазинов, укажите тип собственности, состояние корпоративного управления и организационную структуру и добавьте замет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Анализ" displayName="Анализ" ref="B5:O11" totalsRowCount="1">
  <tableColumns count="14">
    <tableColumn id="1" xr3:uid="{00000000-0010-0000-0100-000001000000}" name="НАЗВАНИЕ КОНКУРЕНТА" totalsRowLabel="СРЕДНИЕ ЗНАЧЕНИЯ" totalsRowDxfId="26"/>
    <tableColumn id="10" xr3:uid="{00000000-0010-0000-0100-00000A000000}" name="РОЗНИЧНЫЕ ТОРГОВЫЕ ТОЧКИ" totalsRowFunction="custom" dataDxfId="25" totalsRowDxfId="24">
      <totalsRowFormula>IFERROR(SUBTOTAL(101,Анализ[РОЗНИЧНЫЕ ТОРГОВЫЕ ТОЧКИ]),"")</totalsRowFormula>
    </tableColumn>
    <tableColumn id="11" xr3:uid="{00000000-0010-0000-0100-00000B000000}" name="ГОДОВОЙ ОБЪЕМ ПРОДАЖ" totalsRowFunction="custom" dataDxfId="23" totalsRowDxfId="22">
      <totalsRowFormula>IFERROR(SUBTOTAL(101,Анализ[ГОДОВОЙ ОБЪЕМ ПРОДАЖ]),"")</totalsRowFormula>
    </tableColumn>
    <tableColumn id="12" xr3:uid="{00000000-0010-0000-0100-00000C000000}" name="СРАВНЕНИЕ ПРОДУКТОВ" totalsRowFunction="custom" dataDxfId="21" totalsRowDxfId="20">
      <totalsRowFormula>IFERROR(SUBTOTAL(101,Анализ[СРАВНЕНИЕ ПРОДУКТОВ]),"")</totalsRowFormula>
    </tableColumn>
    <tableColumn id="13" xr3:uid="{00000000-0010-0000-0100-00000D000000}" name="ЦЕНА ПРОДУКТА" totalsRowFunction="custom" dataDxfId="19" totalsRowDxfId="18">
      <totalsRowFormula>IFERROR(SUBTOTAL(101,Анализ[ЦЕНА ПРОДУКТА]),"")</totalsRowFormula>
    </tableColumn>
    <tableColumn id="14" xr3:uid="{00000000-0010-0000-0100-00000E000000}" name="МАРКЕТИНГ" totalsRowFunction="custom" dataDxfId="17" totalsRowDxfId="16">
      <totalsRowFormula>IFERROR(SUBTOTAL(101,Анализ[МАРКЕТИНГ]),"")</totalsRowFormula>
    </tableColumn>
    <tableColumn id="15" xr3:uid="{00000000-0010-0000-0100-00000F000000}" name="СЕБЕСТОИМОСТЬ ПРОДУКЦИИ" totalsRowFunction="custom" dataDxfId="15" totalsRowDxfId="14">
      <totalsRowFormula>IFERROR(SUBTOTAL(101,Анализ[СЕБЕСТОИМОСТЬ ПРОДУКЦИИ]),"")</totalsRowFormula>
    </tableColumn>
    <tableColumn id="16" xr3:uid="{00000000-0010-0000-0100-000010000000}" name="ТЕМП РОСТА" totalsRowFunction="custom" dataDxfId="13" totalsRowDxfId="12">
      <totalsRowFormula>IFERROR(SUBTOTAL(101,Анализ[ТЕМП РОСТА]),"")</totalsRowFormula>
    </tableColumn>
    <tableColumn id="17" xr3:uid="{00000000-0010-0000-0100-000011000000}" name="РУКОВОДСТВО" totalsRowFunction="custom" dataDxfId="11" totalsRowDxfId="10">
      <totalsRowFormula>IFERROR(SUBTOTAL(101,Анализ[РУКОВОДСТВО]),"")</totalsRowFormula>
    </tableColumn>
    <tableColumn id="18" xr3:uid="{00000000-0010-0000-0100-000012000000}" name="ДИСТРИБУЦИЯ" totalsRowFunction="custom" dataDxfId="9" totalsRowDxfId="8">
      <totalsRowFormula>IFERROR(SUBTOTAL(101,Анализ[ДИСТРИБУЦИЯ]),"")</totalsRowFormula>
    </tableColumn>
    <tableColumn id="19" xr3:uid="{00000000-0010-0000-0100-000013000000}" name="ПОСТАВЩИКИ" totalsRowFunction="custom" dataDxfId="7" totalsRowDxfId="6">
      <totalsRowFormula>IFERROR(SUBTOTAL(101,Анализ[ПОСТАВЩИКИ]),"")</totalsRowFormula>
    </tableColumn>
    <tableColumn id="20" xr3:uid="{00000000-0010-0000-0100-000014000000}" name="ВЕНЧУРНЫЙ КАПИТАЛ" totalsRowFunction="custom" dataDxfId="5" totalsRowDxfId="4">
      <totalsRowFormula>IFERROR(SUBTOTAL(101,Анализ[ВЕНЧУРНЫЙ КАПИТАЛ]),"")</totalsRowFormula>
    </tableColumn>
    <tableColumn id="21" xr3:uid="{00000000-0010-0000-0100-000015000000}" name="ПОТРЕБНОСТИ РЫНКА" totalsRowFunction="custom" dataDxfId="3" totalsRowDxfId="2">
      <totalsRowFormula>IFERROR(SUBTOTAL(101,Анализ[ПОТРЕБНОСТИ РЫНКА]),"")</totalsRowFormula>
    </tableColumn>
    <tableColumn id="22" xr3:uid="{00000000-0010-0000-0100-000016000000}" name="ИТОГО" totalsRowFunction="average" dataDxfId="1" totalsRowDxfId="0">
      <calculatedColumnFormula>SUM(Анализ[[#This Row],[РОЗНИЧНЫЕ ТОРГОВЫЕ ТОЧКИ]:[ПОТРЕБНОСТИ РЫНКА]])</calculatedColumnFormula>
    </tableColumn>
  </tableColumns>
  <tableStyleInfo name="Анализ конкурентов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для каждого конкурента оцените точки розничной торговли, годовой объем продаж, сравнение товаров и т. д. по шкале от 0 до 4. Итоговые значения рассчитываются автоматически, а также обновляются линейчатые диаграммы.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ColWidth="9.140625" defaultRowHeight="30" customHeight="1" x14ac:dyDescent="0.2"/>
  <cols>
    <col min="1" max="1" width="2.140625" style="5" customWidth="1"/>
    <col min="2" max="2" width="26.7109375" style="5" customWidth="1"/>
    <col min="3" max="3" width="23" style="5" customWidth="1"/>
    <col min="4" max="4" width="36" style="5" customWidth="1"/>
    <col min="5" max="5" width="19.28515625" style="5" customWidth="1"/>
    <col min="6" max="6" width="13.7109375" style="5" customWidth="1"/>
    <col min="7" max="7" width="29.140625" style="5" customWidth="1"/>
    <col min="8" max="8" width="18.28515625" style="5" customWidth="1"/>
    <col min="9" max="9" width="28.42578125" style="5" customWidth="1"/>
    <col min="10" max="10" width="17.5703125" style="5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48</v>
      </c>
      <c r="C2" s="3"/>
      <c r="D2" s="3"/>
      <c r="E2" s="3"/>
      <c r="F2" s="3"/>
      <c r="G2" s="3"/>
    </row>
    <row r="3" spans="2:11" s="1" customFormat="1" ht="31.5" customHeight="1" x14ac:dyDescent="0.2">
      <c r="B3" s="19" t="s">
        <v>0</v>
      </c>
      <c r="C3" s="19"/>
    </row>
    <row r="4" spans="2:11" ht="42" customHeight="1" x14ac:dyDescent="0.25">
      <c r="B4" s="4" t="s">
        <v>1</v>
      </c>
      <c r="C4" s="4" t="s">
        <v>7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18</v>
      </c>
      <c r="J4" s="4" t="s">
        <v>20</v>
      </c>
      <c r="K4" s="4" t="s">
        <v>25</v>
      </c>
    </row>
    <row r="5" spans="2:11" ht="30" customHeight="1" x14ac:dyDescent="0.2">
      <c r="B5" s="5" t="s">
        <v>2</v>
      </c>
      <c r="C5" s="6" t="s">
        <v>8</v>
      </c>
      <c r="D5" s="7">
        <v>10</v>
      </c>
      <c r="E5" s="7">
        <v>100</v>
      </c>
      <c r="F5" s="7">
        <v>1</v>
      </c>
      <c r="G5" s="7">
        <v>19</v>
      </c>
      <c r="H5" s="6" t="s">
        <v>16</v>
      </c>
      <c r="I5" s="6" t="s">
        <v>19</v>
      </c>
      <c r="J5" s="6" t="s">
        <v>21</v>
      </c>
      <c r="K5" s="6" t="s">
        <v>26</v>
      </c>
    </row>
    <row r="6" spans="2:11" ht="30" customHeight="1" x14ac:dyDescent="0.2">
      <c r="B6" s="5" t="s">
        <v>3</v>
      </c>
      <c r="C6" s="6" t="s">
        <v>9</v>
      </c>
      <c r="D6" s="7">
        <v>15</v>
      </c>
      <c r="E6" s="7">
        <v>2050</v>
      </c>
      <c r="F6" s="7">
        <v>5</v>
      </c>
      <c r="G6" s="7">
        <v>30</v>
      </c>
      <c r="H6" s="6" t="s">
        <v>17</v>
      </c>
      <c r="I6" s="6"/>
      <c r="J6" s="6" t="s">
        <v>22</v>
      </c>
      <c r="K6" s="6"/>
    </row>
    <row r="7" spans="2:11" ht="30" customHeight="1" x14ac:dyDescent="0.2">
      <c r="B7" s="5" t="s">
        <v>4</v>
      </c>
      <c r="C7" s="6" t="s">
        <v>8</v>
      </c>
      <c r="D7" s="7">
        <v>7</v>
      </c>
      <c r="E7" s="7">
        <v>455</v>
      </c>
      <c r="F7" s="7">
        <v>2</v>
      </c>
      <c r="G7" s="7">
        <v>10</v>
      </c>
      <c r="H7" s="6" t="s">
        <v>16</v>
      </c>
      <c r="I7" s="6"/>
      <c r="J7" s="6" t="s">
        <v>23</v>
      </c>
      <c r="K7" s="6"/>
    </row>
    <row r="8" spans="2:11" ht="30" customHeight="1" x14ac:dyDescent="0.2">
      <c r="B8" s="5" t="s">
        <v>5</v>
      </c>
      <c r="C8" s="6" t="s">
        <v>10</v>
      </c>
      <c r="D8" s="7">
        <v>10</v>
      </c>
      <c r="E8" s="7">
        <v>807</v>
      </c>
      <c r="F8" s="7">
        <v>2</v>
      </c>
      <c r="G8" s="7">
        <v>14</v>
      </c>
      <c r="H8" s="6" t="s">
        <v>16</v>
      </c>
      <c r="I8" s="6"/>
      <c r="J8" s="6" t="s">
        <v>24</v>
      </c>
      <c r="K8" s="6"/>
    </row>
    <row r="9" spans="2:11" ht="30" customHeight="1" x14ac:dyDescent="0.2">
      <c r="B9" s="5" t="s">
        <v>6</v>
      </c>
      <c r="C9" s="6" t="s">
        <v>9</v>
      </c>
      <c r="D9" s="7">
        <v>18</v>
      </c>
      <c r="E9" s="7">
        <v>1202</v>
      </c>
      <c r="F9" s="7">
        <v>4</v>
      </c>
      <c r="G9" s="7">
        <v>28</v>
      </c>
      <c r="H9" s="6" t="s">
        <v>17</v>
      </c>
      <c r="I9" s="6"/>
      <c r="J9" s="6" t="s">
        <v>22</v>
      </c>
      <c r="K9" s="6"/>
    </row>
  </sheetData>
  <mergeCells count="1">
    <mergeCell ref="B3:C3"/>
  </mergeCells>
  <dataValidations xWindow="643" yWindow="624" count="13">
    <dataValidation allowBlank="1" showInputMessage="1" showErrorMessage="1" prompt="Проведите анализ конкурентов в этой книге. Введите сведения в таблице «Демографические данные» на этом листе, начиная с ячейки B4. Щелкните ячейку B3, чтобы перейти на лист «Анализ конкурентов»." sqref="A1" xr:uid="{00000000-0002-0000-0000-000000000000}"/>
    <dataValidation allowBlank="1" showInputMessage="1" showErrorMessage="1" prompt="В этой ячейке содержится название листа. Поместите в начале название своей компании." sqref="B2" xr:uid="{00000000-0002-0000-0000-000001000000}"/>
    <dataValidation allowBlank="1" showInputMessage="1" showErrorMessage="1" prompt="Эта ячейка содержит ссылку для перехода на лист «Анализ конкурентов»." sqref="B3:C3" xr:uid="{00000000-0002-0000-0000-000002000000}"/>
    <dataValidation allowBlank="1" showInputMessage="1" showErrorMessage="1" prompt="В столбце под этим заголовком введите названия компаний-конкурентов. Они будут использоваться на листе «Анализ конкурентов»." sqref="B4" xr:uid="{00000000-0002-0000-0000-000003000000}"/>
    <dataValidation allowBlank="1" showInputMessage="1" showErrorMessage="1" prompt="В столбце под этим заголовком введите размер компании." sqref="C4" xr:uid="{00000000-0002-0000-0000-000004000000}"/>
    <dataValidation allowBlank="1" showInputMessage="1" showErrorMessage="1" prompt="В столбце под этим заголовком введите количество лет, в течение которых компания ведет деятельность." sqref="D4" xr:uid="{00000000-0002-0000-0000-000005000000}"/>
    <dataValidation allowBlank="1" showInputMessage="1" showErrorMessage="1" prompt="В столбце под этим заголовком введите количество сотрудников." sqref="E4" xr:uid="{00000000-0002-0000-0000-000006000000}"/>
    <dataValidation allowBlank="1" showInputMessage="1" showErrorMessage="1" prompt="В столбце под этим заголовком введите количество заводов или фабрик, которыми владеет компания." sqref="F4" xr:uid="{00000000-0002-0000-0000-000007000000}"/>
    <dataValidation allowBlank="1" showInputMessage="1" showErrorMessage="1" prompt="В столбце под этим заголовком введите количество розничных магазинов." sqref="G4" xr:uid="{00000000-0002-0000-0000-000008000000}"/>
    <dataValidation allowBlank="1" showInputMessage="1" showErrorMessage="1" prompt="В столбце под этим заголовком укажите, является компания частной или публичной." sqref="H4" xr:uid="{00000000-0002-0000-0000-000009000000}"/>
    <dataValidation allowBlank="1" showInputMessage="1" showErrorMessage="1" prompt="Эта компания следует принципам корпоративного управления? В столбце под этим заголовком укажите, да или нет." sqref="I4" xr:uid="{00000000-0002-0000-0000-00000A000000}"/>
    <dataValidation allowBlank="1" showInputMessage="1" showErrorMessage="1" prompt="В столбце под этим заголовком укажите организационную структуру: ИП, ООО, АО и т. д." sqref="J4" xr:uid="{00000000-0002-0000-0000-00000B000000}"/>
    <dataValidation allowBlank="1" showInputMessage="1" showErrorMessage="1" prompt="В столбце под этим заголовком введите заметки." sqref="K4" xr:uid="{00000000-0002-0000-0000-00000C000000}"/>
  </dataValidations>
  <hyperlinks>
    <hyperlink ref="B3:C3" location="'Анализ конкурентов'!A1" tooltip="Щелкните, чтобы перейти на лист «Анализ конкурентов».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ColWidth="9.140625" defaultRowHeight="30" customHeight="1" x14ac:dyDescent="0.2"/>
  <cols>
    <col min="1" max="1" width="2.140625" style="12" customWidth="1"/>
    <col min="2" max="2" width="22.5703125" style="12" customWidth="1"/>
    <col min="3" max="3" width="19" style="12" customWidth="1"/>
    <col min="4" max="4" width="18.5703125" style="12" customWidth="1"/>
    <col min="5" max="5" width="17.42578125" style="12" customWidth="1"/>
    <col min="6" max="8" width="18.5703125" style="12" customWidth="1"/>
    <col min="9" max="9" width="14.5703125" style="12" customWidth="1"/>
    <col min="10" max="10" width="16.42578125" style="12" customWidth="1"/>
    <col min="11" max="11" width="17.140625" style="12" customWidth="1"/>
    <col min="12" max="12" width="15.28515625" style="12" customWidth="1"/>
    <col min="13" max="13" width="14.42578125" style="12" customWidth="1"/>
    <col min="14" max="14" width="16.710937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LEFT('Демография конкурентов'!B2,FIND("|",'Демография конкурентов'!B2))&amp;" АНАЛИЗ КОНКУРЕНТОВ"</f>
        <v>НАЗВАНИЕ КОМПАНИИ | АНАЛИЗ КОНКУРЕНТОВ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20" t="s">
        <v>27</v>
      </c>
      <c r="C3" s="20"/>
    </row>
    <row r="4" spans="2:15" ht="42" customHeight="1" x14ac:dyDescent="0.2">
      <c r="B4" s="21" t="s">
        <v>28</v>
      </c>
      <c r="C4" s="21"/>
      <c r="D4" s="11" t="s">
        <v>31</v>
      </c>
      <c r="E4" s="11" t="s">
        <v>33</v>
      </c>
      <c r="F4" s="11" t="s">
        <v>35</v>
      </c>
      <c r="G4" s="11" t="s">
        <v>37</v>
      </c>
      <c r="H4" s="11" t="s">
        <v>39</v>
      </c>
      <c r="I4" s="11"/>
    </row>
    <row r="5" spans="2:15" ht="42" customHeight="1" x14ac:dyDescent="0.25">
      <c r="B5" s="13" t="s">
        <v>1</v>
      </c>
      <c r="C5" s="13" t="s">
        <v>30</v>
      </c>
      <c r="D5" s="13" t="s">
        <v>32</v>
      </c>
      <c r="E5" s="13" t="s">
        <v>34</v>
      </c>
      <c r="F5" s="13" t="s">
        <v>36</v>
      </c>
      <c r="G5" s="13" t="s">
        <v>38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13" t="s">
        <v>45</v>
      </c>
      <c r="N5" s="13" t="s">
        <v>46</v>
      </c>
      <c r="O5" s="13" t="s">
        <v>47</v>
      </c>
    </row>
    <row r="6" spans="2:15" ht="30" customHeight="1" x14ac:dyDescent="0.2">
      <c r="B6" s="12" t="s">
        <v>2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SUM(Анализ[[#This Row],[РОЗНИЧНЫЕ ТОРГОВЫЕ ТОЧКИ]:[ПОТРЕБНОСТИ РЫНКА]])</f>
        <v>23</v>
      </c>
    </row>
    <row r="7" spans="2:15" ht="30" customHeight="1" x14ac:dyDescent="0.2">
      <c r="B7" s="12" t="s">
        <v>3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SUM(Анализ[[#This Row],[РОЗНИЧНЫЕ ТОРГОВЫЕ ТОЧКИ]:[ПОТРЕБНОСТИ РЫНКА]])</f>
        <v>22</v>
      </c>
    </row>
    <row r="8" spans="2:15" ht="30" customHeight="1" x14ac:dyDescent="0.2">
      <c r="B8" s="12" t="s">
        <v>4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SUM(Анализ[[#This Row],[РОЗНИЧНЫЕ ТОРГОВЫЕ ТОЧКИ]:[ПОТРЕБНОСТИ РЫНКА]])</f>
        <v>27</v>
      </c>
    </row>
    <row r="9" spans="2:15" ht="30" customHeight="1" x14ac:dyDescent="0.2">
      <c r="B9" s="12" t="s">
        <v>5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SUM(Анализ[[#This Row],[РОЗНИЧНЫЕ ТОРГОВЫЕ ТОЧКИ]:[ПОТРЕБНОСТИ РЫНКА]])</f>
        <v>30</v>
      </c>
    </row>
    <row r="10" spans="2:15" ht="30" customHeight="1" x14ac:dyDescent="0.2">
      <c r="B10" s="12" t="s">
        <v>6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SUM(Анализ[[#This Row],[РОЗНИЧНЫЕ ТОРГОВЫЕ ТОЧКИ]:[ПОТРЕБНОСТИ РЫНКА]])</f>
        <v>33</v>
      </c>
    </row>
    <row r="11" spans="2:15" ht="30" customHeight="1" x14ac:dyDescent="0.2">
      <c r="B11" s="16" t="s">
        <v>29</v>
      </c>
      <c r="C11" s="17">
        <f>IFERROR(SUBTOTAL(101,Анализ[РОЗНИЧНЫЕ ТОРГОВЫЕ ТОЧКИ]),"")</f>
        <v>2.2000000000000002</v>
      </c>
      <c r="D11" s="17">
        <f>IFERROR(SUBTOTAL(101,Анализ[ГОДОВОЙ ОБЪЕМ ПРОДАЖ]),"")</f>
        <v>2.8</v>
      </c>
      <c r="E11" s="17">
        <f>IFERROR(SUBTOTAL(101,Анализ[СРАВНЕНИЕ ПРОДУКТОВ]),"")</f>
        <v>2.8</v>
      </c>
      <c r="F11" s="17">
        <f>IFERROR(SUBTOTAL(101,Анализ[ЦЕНА ПРОДУКТА]),"")</f>
        <v>1.6</v>
      </c>
      <c r="G11" s="17">
        <f>IFERROR(SUBTOTAL(101,Анализ[МАРКЕТИНГ]),"")</f>
        <v>2.8</v>
      </c>
      <c r="H11" s="17">
        <f>IFERROR(SUBTOTAL(101,Анализ[СЕБЕСТОИМОСТЬ ПРОДУКЦИИ]),"")</f>
        <v>1.6</v>
      </c>
      <c r="I11" s="17">
        <f>IFERROR(SUBTOTAL(101,Анализ[ТЕМП РОСТА]),"")</f>
        <v>1.8</v>
      </c>
      <c r="J11" s="17">
        <f>IFERROR(SUBTOTAL(101,Анализ[РУКОВОДСТВО]),"")</f>
        <v>2</v>
      </c>
      <c r="K11" s="17">
        <f>IFERROR(SUBTOTAL(101,Анализ[ДИСТРИБУЦИЯ]),"")</f>
        <v>2.6</v>
      </c>
      <c r="L11" s="17">
        <f>IFERROR(SUBTOTAL(101,Анализ[ПОСТАВЩИКИ]),"")</f>
        <v>2.4</v>
      </c>
      <c r="M11" s="17">
        <f>IFERROR(SUBTOTAL(101,Анализ[ВЕНЧУРНЫЙ КАПИТАЛ]),"")</f>
        <v>2</v>
      </c>
      <c r="N11" s="17">
        <f>IFERROR(SUBTOTAL(101,Анализ[ПОТРЕБНОСТИ РЫНКА]),"")</f>
        <v>2.4</v>
      </c>
      <c r="O11" s="18">
        <f>SUBTOTAL(101,Анализ[ИТОГО])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Введите сведения в таблице «Анализ» на этом листе, начиная с ячейки B5. Щелкните ячейку B3, чтобы перейти на лист «Демография конкурентов»." sqref="A1" xr:uid="{00000000-0002-0000-0100-000000000000}"/>
    <dataValidation allowBlank="1" showInputMessage="1" showErrorMessage="1" prompt="В этой ячейке содержится название листа. Название компании обновляется автоматически в соответствии с данными в ячейке B2 на листе «Демография конкурентов»." sqref="B2" xr:uid="{00000000-0002-0000-0100-000001000000}"/>
    <dataValidation allowBlank="1" showInputMessage="1" showErrorMessage="1" prompt="В столбце под этим заголовком выберите название компании-конкурента. Нажмите клавиши ALT+СТРЕЛКА ВНИЗ, чтобы открыть список, и используйте клавиши СТРЕЛКА ВНИЗ и ВВОД для выбора нужного варианта." sqref="B5" xr:uid="{00000000-0002-0000-0100-000002000000}"/>
    <dataValidation allowBlank="1" showInputMessage="1" showErrorMessage="1" prompt="Следуя легенде в строке 4, в столбце под этим заголовком оцените розничные торговые точки по шкале от 0 до 4." sqref="C5" xr:uid="{00000000-0002-0000-0100-000003000000}"/>
    <dataValidation allowBlank="1" showInputMessage="1" showErrorMessage="1" prompt="Следуя легенде в строке 4, в столбце под этим заголовком оцените годовой объем продаж по шкале от 0 до 4." sqref="D5" xr:uid="{00000000-0002-0000-0100-000004000000}"/>
    <dataValidation allowBlank="1" showInputMessage="1" showErrorMessage="1" prompt="Следуя легенде в строке 4, в столбце под этим заголовком оцените сравнение продуктов по шкале от 0 до 4." sqref="E5" xr:uid="{00000000-0002-0000-0100-000005000000}"/>
    <dataValidation allowBlank="1" showInputMessage="1" showErrorMessage="1" prompt="Следуя легенде в строке 4, в столбце под этим заголовком оцените цену продукта по шкале от 0 до 4." sqref="F5" xr:uid="{00000000-0002-0000-0100-000006000000}"/>
    <dataValidation allowBlank="1" showInputMessage="1" showErrorMessage="1" prompt="Следуя легенде в строке 4, в столбце под этим заголовком оцените маркетинг по шкале от 0 до 4." sqref="G5" xr:uid="{00000000-0002-0000-0100-000007000000}"/>
    <dataValidation allowBlank="1" showInputMessage="1" showErrorMessage="1" prompt="Следуя легенде в строке 4, в столбце под этим заголовком оцените себестоимость продукции по шкале от 0 до 4." sqref="H5" xr:uid="{00000000-0002-0000-0100-000008000000}"/>
    <dataValidation allowBlank="1" showInputMessage="1" showErrorMessage="1" prompt="Следуя легенде в строке 4, в столбце под этим заголовком оцените темп роста по шкале от 0 до 4." sqref="I5" xr:uid="{00000000-0002-0000-0100-000009000000}"/>
    <dataValidation allowBlank="1" showInputMessage="1" showErrorMessage="1" prompt="Следуя легенде в строке 4, в столбце под этим заголовком оцените руководство по шкале от 0 до 4." sqref="J5" xr:uid="{00000000-0002-0000-0100-00000A000000}"/>
    <dataValidation allowBlank="1" showInputMessage="1" showErrorMessage="1" prompt="Следуя легенде в строке 4, в столбце под этим заголовком оцените дистрибуцию по шкале от 0 до 4." sqref="K5" xr:uid="{00000000-0002-0000-0100-00000B000000}"/>
    <dataValidation allowBlank="1" showInputMessage="1" showErrorMessage="1" prompt="Следуя легенде в строке 4, в столбце под этим заголовком оцените поставщиков по шкале от 0 до 4." sqref="L5" xr:uid="{00000000-0002-0000-0100-00000C000000}"/>
    <dataValidation allowBlank="1" showInputMessage="1" showErrorMessage="1" prompt="Следуя легенде в строке 4, в столбце под этим заголовком оцените венчурный капитал по шкале от 0 до 4." sqref="M5" xr:uid="{00000000-0002-0000-0100-00000D000000}"/>
    <dataValidation allowBlank="1" showInputMessage="1" showErrorMessage="1" prompt="Следуя легенде в строке 4, в столбце под этим заголовком оцените потребности рынка по шкале от 0 до 4." sqref="N5" xr:uid="{00000000-0002-0000-0100-00000E000000}"/>
    <dataValidation allowBlank="1" showInputMessage="1" showErrorMessage="1" prompt="В столбце под этим заголовком автоматически рассчитывается общая оценка каждого конкурента. Чем выше оценка, тем выше конкуренция со стороны этой компании." sqref="O5" xr:uid="{00000000-0002-0000-0100-00000F000000}"/>
    <dataValidation allowBlank="1" showInputMessage="1" showErrorMessage="1" prompt="Эта ячейка содержит ссылку для перехода на лист «Демография конкурентов»." sqref="B3:C3" xr:uid="{00000000-0002-0000-0100-000010000000}"/>
    <dataValidation allowBlank="1" showInputMessage="1" showErrorMessage="1" prompt="Используйте легенду справа, чтобы оценить компании в таблице ниже по различным критериям по шкале от 0 до 4." sqref="B4:C4" xr:uid="{00000000-0002-0000-0100-000011000000}"/>
    <dataValidation type="list" errorStyle="warning" allowBlank="1" showInputMessage="1" showErrorMessage="1" error="Выберите вариант в списке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B6:B10" xr:uid="{00000000-0002-0000-0100-000012000000}">
      <formula1>Конкуренты</formula1>
    </dataValidation>
  </dataValidations>
  <hyperlinks>
    <hyperlink ref="B3:C3" location="'Демография конкурентов'!A1" tooltip="Щелкните, чтобы перейти на лист «Демография конкурентов».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Демография конкурентов</vt:lpstr>
      <vt:lpstr>Анализ конкурентов</vt:lpstr>
      <vt:lpstr>'Анализ конкурентов'!Заголовки_для_печати</vt:lpstr>
      <vt:lpstr>'Демография конкурентов'!Заголовки_для_печати</vt:lpstr>
      <vt:lpstr>Конкуренты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2018-04-24T01:08:00Z</dcterms:created>
  <dcterms:modified xsi:type="dcterms:W3CDTF">2018-11-27T10:36:49Z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