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0.1.30\Phases6\PubMed\Accounts\Microsoft\OfficeUA_FY14_Template\O16_template\20151009_Calendar_templates\03_PreDTP_Done\RUS\"/>
    </mc:Choice>
  </mc:AlternateContent>
  <bookViews>
    <workbookView xWindow="0" yWindow="0" windowWidth="21570" windowHeight="8430"/>
  </bookViews>
  <sheets>
    <sheet name="1" sheetId="1" r:id="rId1"/>
    <sheet name="2" sheetId="10" r:id="rId2"/>
    <sheet name="3" sheetId="23" r:id="rId3"/>
    <sheet name="4" sheetId="24" r:id="rId4"/>
    <sheet name="5" sheetId="25" r:id="rId5"/>
    <sheet name="6" sheetId="26" r:id="rId6"/>
    <sheet name="7" sheetId="27" r:id="rId7"/>
    <sheet name="8" sheetId="28" r:id="rId8"/>
    <sheet name="9" sheetId="29" r:id="rId9"/>
    <sheet name="10" sheetId="30" r:id="rId10"/>
    <sheet name="11" sheetId="31" r:id="rId11"/>
    <sheet name="12" sheetId="32" r:id="rId12"/>
  </sheets>
  <definedNames>
    <definedName name="ndx" localSheetId="0">ROUNDUP(MATCH(2,1/FREQUENCY(DATE('1'!ГодДляОтображения,'1'!НомерМесяцДляОтображения,1),'1'!календарь))/7,0)</definedName>
    <definedName name="ndx" localSheetId="9">ROUNDUP(MATCH(2,1/FREQUENCY(DATE('10'!ГодДляОтображения,'10'!НомерМесяцДляОтображения,1),'10'!календарь))/7,0)</definedName>
    <definedName name="ndx" localSheetId="10">ROUNDUP(MATCH(2,1/FREQUENCY(DATE('11'!ГодДляОтображения,'11'!НомерМесяцДляОтображения,1),'11'!календарь))/7,0)</definedName>
    <definedName name="ndx" localSheetId="11">ROUNDUP(MATCH(2,1/FREQUENCY(DATE('12'!ГодДляОтображения,'12'!НомерМесяцДляОтображения,1),'12'!календарь))/7,0)</definedName>
    <definedName name="ndx" localSheetId="1">ROUNDUP(MATCH(2,1/FREQUENCY(DATE('2'!ГодДляОтображения,'2'!НомерМесяцДляОтображения,1),'2'!календарь))/7,0)</definedName>
    <definedName name="ndx" localSheetId="2">ROUNDUP(MATCH(2,1/FREQUENCY(DATE('3'!ГодДляОтображения,'3'!НомерМесяцДляОтображения,1),'3'!календарь))/7,0)</definedName>
    <definedName name="ndx" localSheetId="3">ROUNDUP(MATCH(2,1/FREQUENCY(DATE('4'!ГодДляОтображения,'4'!НомерМесяцДляОтображения,1),'4'!календарь))/7,0)</definedName>
    <definedName name="ndx" localSheetId="4">ROUNDUP(MATCH(2,1/FREQUENCY(DATE('5'!ГодДляОтображения,'5'!НомерМесяцДляОтображения,1),'5'!календарь))/7,0)</definedName>
    <definedName name="ndx" localSheetId="5">ROUNDUP(MATCH(2,1/FREQUENCY(DATE('6'!ГодДляОтображения,'6'!НомерМесяцДляОтображения,1),'6'!календарь))/7,0)</definedName>
    <definedName name="ndx" localSheetId="6">ROUNDUP(MATCH(2,1/FREQUENCY(DATE('7'!ГодДляОтображения,'7'!НомерМесяцДляОтображения,1),'7'!календарь))/7,0)</definedName>
    <definedName name="ndx" localSheetId="7">ROUNDUP(MATCH(2,1/FREQUENCY(DATE('8'!ГодДляОтображения,'8'!НомерМесяцДляОтображения,1),'8'!календарь))/7,0)</definedName>
    <definedName name="ndx" localSheetId="8">ROUNDUP(MATCH(2,1/FREQUENCY(DATE('9'!ГодДляОтображения,'9'!НомерМесяцДляОтображения,1),'9'!календарь))/7,0)</definedName>
    <definedName name="ГодДляОтображения" localSheetId="0">'1'!$J$2</definedName>
    <definedName name="ГодДляОтображения" localSheetId="9">'10'!$J$2</definedName>
    <definedName name="ГодДляОтображения" localSheetId="10">'11'!$J$2</definedName>
    <definedName name="ГодДляОтображения" localSheetId="11">'12'!$J$2</definedName>
    <definedName name="ГодДляОтображения" localSheetId="1">'2'!$J$2</definedName>
    <definedName name="ГодДляОтображения" localSheetId="2">'3'!$J$2</definedName>
    <definedName name="ГодДляОтображения" localSheetId="3">'4'!$J$2</definedName>
    <definedName name="ГодДляОтображения" localSheetId="4">'5'!$J$2</definedName>
    <definedName name="ГодДляОтображения" localSheetId="5">'6'!$J$2</definedName>
    <definedName name="ГодДляОтображения" localSheetId="6">'7'!$J$2</definedName>
    <definedName name="ГодДляОтображения" localSheetId="7">'8'!$J$2</definedName>
    <definedName name="ГодДляОтображения" localSheetId="8">'9'!$J$2</definedName>
    <definedName name="датаначала" localSheetId="0">DATE('1'!ГодДляОтображения,'1'!месяц,1)</definedName>
    <definedName name="датаначала" localSheetId="9">DATE('10'!ГодДляОтображения,'10'!месяц,1)</definedName>
    <definedName name="датаначала" localSheetId="10">DATE('11'!ГодДляОтображения,'11'!месяц,1)</definedName>
    <definedName name="датаначала" localSheetId="11">DATE('12'!ГодДляОтображения,'12'!месяц,1)</definedName>
    <definedName name="датаначала" localSheetId="1">DATE('2'!ГодДляОтображения,'2'!месяц,1)</definedName>
    <definedName name="датаначала" localSheetId="2">DATE('3'!ГодДляОтображения,'3'!месяц,1)</definedName>
    <definedName name="датаначала" localSheetId="3">DATE('4'!ГодДляОтображения,'4'!месяц,1)</definedName>
    <definedName name="датаначала" localSheetId="4">DATE('5'!ГодДляОтображения,'5'!месяц,1)</definedName>
    <definedName name="датаначала" localSheetId="5">DATE('6'!ГодДляОтображения,'6'!месяц,1)</definedName>
    <definedName name="датаначала" localSheetId="6">DATE('7'!ГодДляОтображения,'7'!месяц,1)</definedName>
    <definedName name="датаначала" localSheetId="7">DATE('8'!ГодДляОтображения,'8'!месяц,1)</definedName>
    <definedName name="датаначала" localSheetId="8">DATE('9'!ГодДляОтображения,'9'!месяц,1)</definedName>
    <definedName name="ДеньНачала">'1'!$O$2</definedName>
    <definedName name="деньнедели_опция">MATCH(ДеньНачала,днинедели_изменены,0)-2</definedName>
    <definedName name="дни">{0,1,2,3,4,5,6}</definedName>
    <definedName name="дни_недели">{"Понедельник","Вторник","Среда","Четверг","Пятница","Суббота","Воскресенье"}</definedName>
    <definedName name="днинедели_изменены">{"Воскресенье","Суббота","Пятница","Четверг","Среда","Вторник","Понедельник"}</definedName>
    <definedName name="календарь" localSheetId="0">сеткадня+'1'!начальнаядата-WEEKDAY('1'!начальнаядата)-деньнедели_опция</definedName>
    <definedName name="календарь" localSheetId="9">сеткадня+'10'!начальнаядата-WEEKDAY('10'!начальнаядата)-деньнедели_опция</definedName>
    <definedName name="календарь" localSheetId="10">сеткадня+'11'!начальнаядата-WEEKDAY('11'!начальнаядата)-деньнедели_опция</definedName>
    <definedName name="календарь" localSheetId="11">сеткадня+'12'!начальнаядата-WEEKDAY('12'!начальнаядата)-деньнедели_опция</definedName>
    <definedName name="календарь" localSheetId="1">сеткадня+'2'!начальнаядата-WEEKDAY('2'!начальнаядата)-деньнедели_опция</definedName>
    <definedName name="календарь" localSheetId="2">сеткадня+'3'!начальнаядата-WEEKDAY('3'!начальнаядата)-деньнедели_опция</definedName>
    <definedName name="календарь" localSheetId="3">сеткадня+'4'!начальнаядата-WEEKDAY('4'!начальнаядата)-деньнедели_опция</definedName>
    <definedName name="календарь" localSheetId="4">сеткадня+'5'!начальнаядата-WEEKDAY('5'!начальнаядата)-деньнедели_опция</definedName>
    <definedName name="календарь" localSheetId="5">сеткадня+'6'!начальнаядата-WEEKDAY('6'!начальнаядата)-деньнедели_опция</definedName>
    <definedName name="календарь" localSheetId="6">сеткадня+'7'!начальнаядата-WEEKDAY('7'!начальнаядата)-деньнедели_опция</definedName>
    <definedName name="календарь" localSheetId="7">сеткадня+'8'!начальнаядата-WEEKDAY('8'!начальнаядата)-деньнедели_опция</definedName>
    <definedName name="календарь" localSheetId="8">сеткадня+'9'!начальнаядата-WEEKDAY('9'!начальнаядата)-деньнедели_опция</definedName>
    <definedName name="календарь">сеткадня+'1'!начальнаядата-WEEKDAY('1'!начальнаядата)-деньнедели_опция</definedName>
    <definedName name="месяц" localSheetId="0">MATCH('1'!МесяцДляОтображения,месяцы,0)</definedName>
    <definedName name="месяц" localSheetId="9">MATCH('10'!МесяцДляОтображения,месяцы,0)</definedName>
    <definedName name="месяц" localSheetId="10">MATCH('11'!МесяцДляОтображения,месяцы,0)</definedName>
    <definedName name="месяц" localSheetId="11">MATCH('12'!МесяцДляОтображения,месяцы,0)</definedName>
    <definedName name="месяц" localSheetId="1">MATCH('2'!МесяцДляОтображения,месяцы,0)</definedName>
    <definedName name="месяц" localSheetId="2">MATCH('3'!МесяцДляОтображения,месяцы,0)</definedName>
    <definedName name="месяц" localSheetId="3">MATCH('4'!МесяцДляОтображения,месяцы,0)</definedName>
    <definedName name="месяц" localSheetId="4">MATCH('5'!МесяцДляОтображения,месяцы,0)</definedName>
    <definedName name="месяц" localSheetId="5">MATCH('6'!МесяцДляОтображения,месяцы,0)</definedName>
    <definedName name="месяц" localSheetId="6">MATCH('7'!МесяцДляОтображения,месяцы,0)</definedName>
    <definedName name="месяц" localSheetId="7">MATCH('8'!МесяцДляОтображения,месяцы,0)</definedName>
    <definedName name="месяц" localSheetId="8">MATCH('9'!МесяцДляОтображения,месяцы,0)</definedName>
    <definedName name="месяц">MATCH('1'!МесяцДляОтображения,[0]!месяцы,0)</definedName>
    <definedName name="МесяцДляОтображения" localSheetId="0">'1'!$B$2</definedName>
    <definedName name="МесяцДляОтображения" localSheetId="9">'10'!$B$2</definedName>
    <definedName name="МесяцДляОтображения" localSheetId="10">'11'!$B$2</definedName>
    <definedName name="МесяцДляОтображения" localSheetId="11">'12'!$B$2</definedName>
    <definedName name="МесяцДляОтображения" localSheetId="1">'2'!$B$2</definedName>
    <definedName name="МесяцДляОтображения" localSheetId="2">'3'!$B$2</definedName>
    <definedName name="МесяцДляОтображения" localSheetId="3">'4'!$B$2</definedName>
    <definedName name="МесяцДляОтображения" localSheetId="4">'5'!$B$2</definedName>
    <definedName name="МесяцДляОтображения" localSheetId="5">'6'!$B$2</definedName>
    <definedName name="МесяцДляОтображения" localSheetId="6">'7'!$B$2</definedName>
    <definedName name="МесяцДляОтображения" localSheetId="7">'8'!$B$2</definedName>
    <definedName name="МесяцДляОтображения" localSheetId="8">'9'!$B$2</definedName>
    <definedName name="месяцы">{"Январь","Февраль","Март","Апрель","Май","Июнь","Июль","Август","Сентябрь","Октябрь","Ноябрь","Декабрь"}</definedName>
    <definedName name="начальнаядата" localSheetId="0">DATE('1'!ГодДляОтображения,'1'!месяц,1)</definedName>
    <definedName name="начальнаядата" localSheetId="9">DATE('10'!ГодДляОтображения,'10'!месяц,1)</definedName>
    <definedName name="начальнаядата" localSheetId="10">DATE('11'!ГодДляОтображения,'11'!месяц,1)</definedName>
    <definedName name="начальнаядата" localSheetId="11">DATE('12'!ГодДляОтображения,'12'!месяц,1)</definedName>
    <definedName name="начальнаядата" localSheetId="1">DATE('2'!ГодДляОтображения,'2'!месяц,1)</definedName>
    <definedName name="начальнаядата" localSheetId="2">DATE('3'!ГодДляОтображения,'3'!месяц,1)</definedName>
    <definedName name="начальнаядата" localSheetId="3">DATE('4'!ГодДляОтображения,'4'!месяц,1)</definedName>
    <definedName name="начальнаядата" localSheetId="4">DATE('5'!ГодДляОтображения,'5'!месяц,1)</definedName>
    <definedName name="начальнаядата" localSheetId="5">DATE('6'!ГодДляОтображения,'6'!месяц,1)</definedName>
    <definedName name="начальнаядата" localSheetId="6">DATE('7'!ГодДляОтображения,'7'!месяц,1)</definedName>
    <definedName name="начальнаядата" localSheetId="7">DATE('8'!ГодДляОтображения,'8'!месяц,1)</definedName>
    <definedName name="начальнаядата" localSheetId="8">DATE('9'!ГодДляОтображения,'9'!месяц,1)</definedName>
    <definedName name="начальнаядата">DATE('1'!ГодДляОтображения,'1'!месяц,1)</definedName>
    <definedName name="недели">{0;1;2;3;4;5;6}</definedName>
    <definedName name="НомерМесяцДляОтображения" localSheetId="0">MATCH('1'!МесяцДляОтображения,месяцы,0)</definedName>
    <definedName name="НомерМесяцДляОтображения" localSheetId="9">MATCH('10'!МесяцДляОтображения,месяцы,0)</definedName>
    <definedName name="НомерМесяцДляОтображения" localSheetId="10">MATCH('11'!МесяцДляОтображения,месяцы,0)</definedName>
    <definedName name="НомерМесяцДляОтображения" localSheetId="11">MATCH('12'!МесяцДляОтображения,месяцы,0)</definedName>
    <definedName name="НомерМесяцДляОтображения" localSheetId="1">MATCH('2'!МесяцДляОтображения,месяцы,0)</definedName>
    <definedName name="НомерМесяцДляОтображения" localSheetId="2">MATCH('3'!МесяцДляОтображения,месяцы,0)</definedName>
    <definedName name="НомерМесяцДляОтображения" localSheetId="3">MATCH('4'!МесяцДляОтображения,месяцы,0)</definedName>
    <definedName name="НомерМесяцДляОтображения" localSheetId="4">MATCH('5'!МесяцДляОтображения,месяцы,0)</definedName>
    <definedName name="НомерМесяцДляОтображения" localSheetId="5">MATCH('6'!МесяцДляОтображения,месяцы,0)</definedName>
    <definedName name="НомерМесяцДляОтображения" localSheetId="6">MATCH('7'!МесяцДляОтображения,месяцы,0)</definedName>
    <definedName name="НомерМесяцДляОтображения" localSheetId="7">MATCH('8'!МесяцДляОтображения,месяцы,0)</definedName>
    <definedName name="НомерМесяцДляОтображения" localSheetId="8">MATCH('9'!МесяцДляОтображения,месяцы,0)</definedName>
    <definedName name="НомерМесяцДляОтображения">MATCH('1'!МесяцДляОтображения,месяцы,0)</definedName>
    <definedName name="_xlnm.Print_Area" localSheetId="0">'1'!$B$2:$AJ$21</definedName>
    <definedName name="_xlnm.Print_Area" localSheetId="9">'10'!$B$2:$AJ$21</definedName>
    <definedName name="_xlnm.Print_Area" localSheetId="10">'11'!$B$2:$AJ$21</definedName>
    <definedName name="_xlnm.Print_Area" localSheetId="11">'12'!$B$2:$AJ$21</definedName>
    <definedName name="_xlnm.Print_Area" localSheetId="1">'2'!$B$2:$AJ$21</definedName>
    <definedName name="_xlnm.Print_Area" localSheetId="2">'3'!$B$2:$AJ$21</definedName>
    <definedName name="_xlnm.Print_Area" localSheetId="3">'4'!$B$2:$AJ$21</definedName>
    <definedName name="_xlnm.Print_Area" localSheetId="4">'5'!$B$2:$AJ$21</definedName>
    <definedName name="_xlnm.Print_Area" localSheetId="5">'6'!$B$2:$AJ$21</definedName>
    <definedName name="_xlnm.Print_Area" localSheetId="6">'7'!$B$2:$AJ$21</definedName>
    <definedName name="_xlnm.Print_Area" localSheetId="7">'8'!$B$2:$AJ$21</definedName>
    <definedName name="_xlnm.Print_Area" localSheetId="8">'9'!$B$2:$AJ$21</definedName>
    <definedName name="сеткадня">дни+недели*7</definedName>
  </definedNames>
  <calcPr calcId="152511"/>
</workbook>
</file>

<file path=xl/calcChain.xml><?xml version="1.0" encoding="utf-8"?>
<calcChain xmlns="http://schemas.openxmlformats.org/spreadsheetml/2006/main">
  <c r="O2" i="31" l="1"/>
  <c r="O2" i="30"/>
  <c r="O2" i="29"/>
  <c r="O2" i="28"/>
  <c r="O2" i="27"/>
  <c r="O2" i="26"/>
  <c r="O2" i="25"/>
  <c r="O2" i="24"/>
  <c r="O2" i="23"/>
  <c r="O2" i="10"/>
  <c r="O2" i="32"/>
  <c r="B5" i="1"/>
  <c r="AG16" i="1"/>
  <c r="AB16" i="1"/>
  <c r="W16" i="1"/>
  <c r="R16" i="1"/>
  <c r="M16" i="1"/>
  <c r="H16" i="1"/>
  <c r="C16" i="1"/>
  <c r="AG14" i="1"/>
  <c r="AB14" i="1"/>
  <c r="W14" i="1"/>
  <c r="R14" i="1"/>
  <c r="M14" i="1"/>
  <c r="H14" i="1"/>
  <c r="C14" i="1"/>
  <c r="AG12" i="1"/>
  <c r="AB12" i="1"/>
  <c r="W12" i="1"/>
  <c r="R12" i="1"/>
  <c r="M12" i="1"/>
  <c r="H12" i="1"/>
  <c r="C12" i="1"/>
  <c r="AG10" i="1"/>
  <c r="AB10" i="1"/>
  <c r="W10" i="1"/>
  <c r="R10" i="1"/>
  <c r="M10" i="1"/>
  <c r="H10" i="1"/>
  <c r="C10" i="1"/>
  <c r="B2" i="10" s="1"/>
  <c r="AF5" i="1"/>
  <c r="AA5" i="1"/>
  <c r="V5" i="1"/>
  <c r="Q5" i="1"/>
  <c r="L5" i="1"/>
  <c r="G5" i="1"/>
  <c r="AG8" i="1"/>
  <c r="AB8" i="1"/>
  <c r="W8" i="1"/>
  <c r="R8" i="1"/>
  <c r="M8" i="1"/>
  <c r="H8" i="1"/>
  <c r="C8" i="1"/>
  <c r="AG6" i="1"/>
  <c r="AB6" i="1"/>
  <c r="W6" i="1"/>
  <c r="R6" i="1"/>
  <c r="M6" i="1"/>
  <c r="H6" i="1"/>
  <c r="C6" i="1"/>
  <c r="J2" i="10" l="1"/>
  <c r="R6" i="10" l="1"/>
  <c r="AF5" i="10"/>
  <c r="G5" i="10"/>
  <c r="C16" i="10"/>
  <c r="C14" i="10"/>
  <c r="R12" i="10"/>
  <c r="AG10" i="10"/>
  <c r="M10" i="10"/>
  <c r="AB8" i="10"/>
  <c r="H8" i="10"/>
  <c r="W6" i="10"/>
  <c r="C6" i="10"/>
  <c r="Q5" i="10"/>
  <c r="B5" i="10"/>
  <c r="AB16" i="10"/>
  <c r="L5" i="10" l="1"/>
  <c r="AA5" i="10"/>
  <c r="M6" i="10"/>
  <c r="AG6" i="10"/>
  <c r="R8" i="10"/>
  <c r="C10" i="10"/>
  <c r="B2" i="23" s="1"/>
  <c r="W10" i="10"/>
  <c r="H12" i="10"/>
  <c r="AB12" i="10"/>
  <c r="R14" i="10"/>
  <c r="W16" i="10"/>
  <c r="V5" i="10"/>
  <c r="H6" i="10"/>
  <c r="AB6" i="10"/>
  <c r="M8" i="10"/>
  <c r="AG8" i="10"/>
  <c r="R10" i="10"/>
  <c r="C12" i="10"/>
  <c r="W12" i="10"/>
  <c r="H14" i="10"/>
  <c r="M16" i="10"/>
  <c r="M14" i="10"/>
  <c r="AG14" i="10"/>
  <c r="R16" i="10"/>
  <c r="C8" i="10"/>
  <c r="W8" i="10"/>
  <c r="H10" i="10"/>
  <c r="AB10" i="10"/>
  <c r="M12" i="10"/>
  <c r="AG12" i="10"/>
  <c r="AB14" i="10"/>
  <c r="AG16" i="10"/>
  <c r="W14" i="10"/>
  <c r="H16" i="10"/>
  <c r="J2" i="23" l="1"/>
  <c r="AB16" i="23" l="1"/>
  <c r="R16" i="23"/>
  <c r="H16" i="23"/>
  <c r="AG14" i="23"/>
  <c r="W14" i="23"/>
  <c r="M14" i="23"/>
  <c r="C14" i="23"/>
  <c r="AB12" i="23"/>
  <c r="R12" i="23"/>
  <c r="H12" i="23"/>
  <c r="AG10" i="23"/>
  <c r="W10" i="23"/>
  <c r="AG16" i="23"/>
  <c r="W16" i="23"/>
  <c r="M16" i="23"/>
  <c r="C16" i="23"/>
  <c r="AB14" i="23"/>
  <c r="R14" i="23"/>
  <c r="H14" i="23"/>
  <c r="AG12" i="23"/>
  <c r="W12" i="23"/>
  <c r="M12" i="23"/>
  <c r="C12" i="23"/>
  <c r="AB10" i="23"/>
  <c r="R10" i="23"/>
  <c r="H10" i="23"/>
  <c r="AG8" i="23"/>
  <c r="W8" i="23"/>
  <c r="M8" i="23"/>
  <c r="C8" i="23"/>
  <c r="AB6" i="23"/>
  <c r="R6" i="23"/>
  <c r="H6" i="23"/>
  <c r="AF5" i="23"/>
  <c r="V5" i="23"/>
  <c r="L5" i="23"/>
  <c r="B5" i="23"/>
  <c r="M10" i="23"/>
  <c r="AB8" i="23"/>
  <c r="H8" i="23"/>
  <c r="W6" i="23"/>
  <c r="C6" i="23"/>
  <c r="Q5" i="23"/>
  <c r="C10" i="23"/>
  <c r="B2" i="24" s="1"/>
  <c r="R8" i="23"/>
  <c r="AG6" i="23"/>
  <c r="M6" i="23"/>
  <c r="AA5" i="23"/>
  <c r="G5" i="23"/>
  <c r="J2" i="24" l="1"/>
  <c r="AG16" i="24" s="1"/>
  <c r="AB6" i="24" l="1"/>
  <c r="Q5" i="24"/>
  <c r="W6" i="24"/>
  <c r="L5" i="24"/>
  <c r="C12" i="24"/>
  <c r="M10" i="24"/>
  <c r="H12" i="24"/>
  <c r="W14" i="24"/>
  <c r="W8" i="24"/>
  <c r="AG6" i="24"/>
  <c r="M14" i="24"/>
  <c r="AG8" i="24"/>
  <c r="M12" i="24"/>
  <c r="C16" i="24"/>
  <c r="C6" i="24"/>
  <c r="H8" i="24"/>
  <c r="R12" i="24"/>
  <c r="AB16" i="24"/>
  <c r="AF5" i="24"/>
  <c r="C10" i="24"/>
  <c r="AG14" i="24"/>
  <c r="H10" i="24"/>
  <c r="AG12" i="24"/>
  <c r="M16" i="24"/>
  <c r="R14" i="24"/>
  <c r="AA5" i="24"/>
  <c r="AG10" i="24"/>
  <c r="H16" i="24"/>
  <c r="V5" i="24"/>
  <c r="C8" i="24"/>
  <c r="G5" i="24"/>
  <c r="M6" i="24"/>
  <c r="AB8" i="24"/>
  <c r="C14" i="24"/>
  <c r="B5" i="24"/>
  <c r="R6" i="24"/>
  <c r="W10" i="24"/>
  <c r="R16" i="24"/>
  <c r="AB10" i="24"/>
  <c r="H14" i="24"/>
  <c r="W16" i="24"/>
  <c r="H6" i="24"/>
  <c r="R8" i="24"/>
  <c r="AB12" i="24"/>
  <c r="M8" i="24"/>
  <c r="R10" i="24"/>
  <c r="W12" i="24"/>
  <c r="AB14" i="24"/>
  <c r="B2" i="25" l="1"/>
  <c r="J2" i="25"/>
  <c r="R16" i="25" l="1"/>
  <c r="M14" i="25"/>
  <c r="H12" i="25"/>
  <c r="C10" i="25"/>
  <c r="AG6" i="25"/>
  <c r="AA5" i="25"/>
  <c r="M16" i="25"/>
  <c r="C12" i="25"/>
  <c r="AB6" i="25"/>
  <c r="W16" i="25"/>
  <c r="M12" i="25"/>
  <c r="C8" i="25"/>
  <c r="H16" i="25"/>
  <c r="C14" i="25"/>
  <c r="AG10" i="25"/>
  <c r="AB8" i="25"/>
  <c r="W6" i="25"/>
  <c r="Q5" i="25"/>
  <c r="AB14" i="25"/>
  <c r="R10" i="25"/>
  <c r="H6" i="25"/>
  <c r="C16" i="25"/>
  <c r="R6" i="25"/>
  <c r="R12" i="25"/>
  <c r="H8" i="25"/>
  <c r="AG16" i="25"/>
  <c r="M8" i="25"/>
  <c r="AG12" i="25"/>
  <c r="L5" i="25"/>
  <c r="AB10" i="25"/>
  <c r="AG14" i="25"/>
  <c r="AB12" i="25"/>
  <c r="W10" i="25"/>
  <c r="R8" i="25"/>
  <c r="M6" i="25"/>
  <c r="G5" i="25"/>
  <c r="H14" i="25"/>
  <c r="AG8" i="25"/>
  <c r="V5" i="25"/>
  <c r="R14" i="25"/>
  <c r="H10" i="25"/>
  <c r="AF5" i="25"/>
  <c r="AB16" i="25"/>
  <c r="W14" i="25"/>
  <c r="M10" i="25"/>
  <c r="C6" i="25"/>
  <c r="W12" i="25"/>
  <c r="B5" i="25"/>
  <c r="W8" i="25"/>
  <c r="B2" i="26" l="1"/>
  <c r="J2" i="26"/>
  <c r="M16" i="26" l="1"/>
  <c r="H14" i="26"/>
  <c r="C12" i="26"/>
  <c r="AG8" i="26"/>
  <c r="AB6" i="26"/>
  <c r="V5" i="26"/>
  <c r="H16" i="26"/>
  <c r="AG10" i="26"/>
  <c r="W6" i="26"/>
  <c r="AG14" i="26"/>
  <c r="W10" i="26"/>
  <c r="M6" i="26"/>
  <c r="AF5" i="26"/>
  <c r="H8" i="26"/>
  <c r="AG6" i="26"/>
  <c r="C16" i="26"/>
  <c r="AG12" i="26"/>
  <c r="AB10" i="26"/>
  <c r="W8" i="26"/>
  <c r="R6" i="26"/>
  <c r="L5" i="26"/>
  <c r="W14" i="26"/>
  <c r="M10" i="26"/>
  <c r="C6" i="26"/>
  <c r="M14" i="26"/>
  <c r="C10" i="26"/>
  <c r="AA5" i="26"/>
  <c r="M12" i="26"/>
  <c r="C8" i="26"/>
  <c r="R12" i="26"/>
  <c r="H12" i="26"/>
  <c r="AG16" i="26"/>
  <c r="AB14" i="26"/>
  <c r="W12" i="26"/>
  <c r="R10" i="26"/>
  <c r="M8" i="26"/>
  <c r="H6" i="26"/>
  <c r="B5" i="26"/>
  <c r="C14" i="26"/>
  <c r="AB8" i="26"/>
  <c r="Q5" i="26"/>
  <c r="AB12" i="26"/>
  <c r="R8" i="26"/>
  <c r="G5" i="26"/>
  <c r="W16" i="26"/>
  <c r="R14" i="26"/>
  <c r="H10" i="26"/>
  <c r="AB16" i="26"/>
  <c r="R16" i="26"/>
  <c r="B2" i="27" l="1"/>
  <c r="J2" i="27"/>
  <c r="R16" i="27" l="1"/>
  <c r="AB12" i="27"/>
  <c r="M10" i="27"/>
  <c r="W6" i="27"/>
  <c r="G5" i="27"/>
  <c r="AG12" i="27"/>
  <c r="W8" i="27"/>
  <c r="L5" i="27"/>
  <c r="H14" i="27"/>
  <c r="AG8" i="27"/>
  <c r="V5" i="27"/>
  <c r="R14" i="27"/>
  <c r="H10" i="27"/>
  <c r="R12" i="27"/>
  <c r="AB8" i="27"/>
  <c r="M6" i="27"/>
  <c r="W16" i="27"/>
  <c r="M12" i="27"/>
  <c r="C8" i="27"/>
  <c r="AG16" i="27"/>
  <c r="W12" i="27"/>
  <c r="M8" i="27"/>
  <c r="B5" i="27"/>
  <c r="W14" i="27"/>
  <c r="W10" i="27"/>
  <c r="H8" i="27"/>
  <c r="Q5" i="27"/>
  <c r="AB14" i="27"/>
  <c r="R10" i="27"/>
  <c r="H6" i="27"/>
  <c r="H16" i="27"/>
  <c r="AG10" i="27"/>
  <c r="R8" i="27"/>
  <c r="C6" i="27"/>
  <c r="C16" i="27"/>
  <c r="AB10" i="27"/>
  <c r="R6" i="27"/>
  <c r="M16" i="27"/>
  <c r="C12" i="27"/>
  <c r="AB6" i="27"/>
  <c r="AF5" i="27"/>
  <c r="AB16" i="27"/>
  <c r="AA5" i="27"/>
  <c r="M14" i="27"/>
  <c r="AG14" i="27"/>
  <c r="AG6" i="27"/>
  <c r="C14" i="27"/>
  <c r="C10" i="27"/>
  <c r="H12" i="27"/>
  <c r="B2" i="28" l="1"/>
  <c r="J2" i="28"/>
  <c r="AB10" i="28" l="1"/>
  <c r="M14" i="28"/>
  <c r="M10" i="28"/>
  <c r="AG6" i="28"/>
  <c r="C12" i="28"/>
  <c r="AG14" i="28"/>
  <c r="AG10" i="28"/>
  <c r="W12" i="28"/>
  <c r="B5" i="28"/>
  <c r="C14" i="28"/>
  <c r="R14" i="28"/>
  <c r="H12" i="28"/>
  <c r="W8" i="28"/>
  <c r="C10" i="28"/>
  <c r="C6" i="28"/>
  <c r="R12" i="28"/>
  <c r="AG8" i="28"/>
  <c r="W10" i="28"/>
  <c r="W6" i="28"/>
  <c r="R10" i="28"/>
  <c r="AB12" i="28"/>
  <c r="AB8" i="28"/>
  <c r="M12" i="28"/>
  <c r="C16" i="28"/>
  <c r="R6" i="28"/>
  <c r="AA5" i="28"/>
  <c r="C8" i="28"/>
  <c r="M16" i="28"/>
  <c r="AB6" i="28"/>
  <c r="M6" i="28"/>
  <c r="AG16" i="28"/>
  <c r="M8" i="28"/>
  <c r="R8" i="28"/>
  <c r="Q5" i="28"/>
  <c r="H10" i="28"/>
  <c r="H8" i="28"/>
  <c r="AG12" i="28"/>
  <c r="L5" i="28"/>
  <c r="W14" i="28"/>
  <c r="R16" i="28"/>
  <c r="H14" i="28"/>
  <c r="V5" i="28"/>
  <c r="H16" i="28"/>
  <c r="AB14" i="28"/>
  <c r="H6" i="28"/>
  <c r="W16" i="28"/>
  <c r="AF5" i="28"/>
  <c r="AB16" i="28"/>
  <c r="G5" i="28"/>
  <c r="B2" i="29" l="1"/>
  <c r="J2" i="29"/>
  <c r="C12" i="29" l="1"/>
  <c r="H8" i="29"/>
  <c r="AG10" i="29"/>
  <c r="AA5" i="29"/>
  <c r="AG8" i="29"/>
  <c r="AG14" i="29"/>
  <c r="C16" i="29"/>
  <c r="R14" i="29"/>
  <c r="R10" i="29"/>
  <c r="R12" i="29"/>
  <c r="AB16" i="29"/>
  <c r="M12" i="29"/>
  <c r="C14" i="29"/>
  <c r="W14" i="29"/>
  <c r="C6" i="29"/>
  <c r="R6" i="29"/>
  <c r="H6" i="29"/>
  <c r="W12" i="29"/>
  <c r="AB8" i="29"/>
  <c r="V5" i="29"/>
  <c r="W10" i="29"/>
  <c r="M16" i="29"/>
  <c r="AB10" i="29"/>
  <c r="W6" i="29"/>
  <c r="B5" i="29"/>
  <c r="H14" i="29"/>
  <c r="M10" i="29"/>
  <c r="AB6" i="29"/>
  <c r="C10" i="29"/>
  <c r="AG16" i="29"/>
  <c r="R16" i="29"/>
  <c r="Q5" i="29"/>
  <c r="L5" i="29"/>
  <c r="H16" i="29"/>
  <c r="M6" i="29"/>
  <c r="C8" i="29"/>
  <c r="AB12" i="29"/>
  <c r="AB14" i="29"/>
  <c r="H12" i="29"/>
  <c r="W16" i="29"/>
  <c r="G5" i="29"/>
  <c r="AG6" i="29"/>
  <c r="M8" i="29"/>
  <c r="AG12" i="29"/>
  <c r="M14" i="29"/>
  <c r="AF5" i="29"/>
  <c r="W8" i="29"/>
  <c r="R8" i="29"/>
  <c r="H10" i="29"/>
  <c r="B2" i="30" l="1"/>
  <c r="J2" i="30"/>
  <c r="W10" i="30" l="1"/>
  <c r="AG12" i="30"/>
  <c r="AG8" i="30"/>
  <c r="H12" i="30"/>
  <c r="H16" i="30"/>
  <c r="R12" i="30"/>
  <c r="W12" i="30"/>
  <c r="H6" i="30"/>
  <c r="M8" i="30"/>
  <c r="L5" i="30"/>
  <c r="M16" i="30"/>
  <c r="AB16" i="30"/>
  <c r="R10" i="30"/>
  <c r="R8" i="30"/>
  <c r="W8" i="30"/>
  <c r="V5" i="30"/>
  <c r="C10" i="30"/>
  <c r="R6" i="30"/>
  <c r="C14" i="30"/>
  <c r="Q5" i="30"/>
  <c r="M10" i="30"/>
  <c r="H10" i="30"/>
  <c r="R16" i="30"/>
  <c r="AG10" i="30"/>
  <c r="H8" i="30"/>
  <c r="AB12" i="30"/>
  <c r="G5" i="30"/>
  <c r="H14" i="30"/>
  <c r="M14" i="30"/>
  <c r="AA5" i="30"/>
  <c r="AB6" i="30"/>
  <c r="AB8" i="30"/>
  <c r="AF5" i="30"/>
  <c r="W14" i="30"/>
  <c r="C6" i="30"/>
  <c r="AG16" i="30"/>
  <c r="AB10" i="30"/>
  <c r="C16" i="30"/>
  <c r="W6" i="30"/>
  <c r="AB14" i="30"/>
  <c r="W16" i="30"/>
  <c r="C12" i="30"/>
  <c r="M12" i="30"/>
  <c r="AG14" i="30"/>
  <c r="M6" i="30"/>
  <c r="AG6" i="30"/>
  <c r="R14" i="30"/>
  <c r="C8" i="30"/>
  <c r="B5" i="30"/>
  <c r="B2" i="31" l="1"/>
  <c r="J2" i="31"/>
  <c r="AG16" i="31" l="1"/>
  <c r="R12" i="31"/>
  <c r="M12" i="31"/>
  <c r="AG14" i="31"/>
  <c r="M16" i="31"/>
  <c r="L5" i="31"/>
  <c r="C14" i="31"/>
  <c r="C6" i="31"/>
  <c r="B5" i="31"/>
  <c r="R16" i="31"/>
  <c r="H12" i="31"/>
  <c r="W14" i="31"/>
  <c r="W12" i="31"/>
  <c r="G5" i="31"/>
  <c r="AG6" i="31"/>
  <c r="R14" i="31"/>
  <c r="AB8" i="31"/>
  <c r="AB16" i="31"/>
  <c r="M14" i="31"/>
  <c r="M6" i="31"/>
  <c r="W8" i="31"/>
  <c r="AG8" i="31"/>
  <c r="W10" i="31"/>
  <c r="AB10" i="31"/>
  <c r="H14" i="31"/>
  <c r="AG10" i="31"/>
  <c r="W16" i="31"/>
  <c r="C8" i="31"/>
  <c r="V5" i="31"/>
  <c r="R10" i="31"/>
  <c r="AF5" i="31"/>
  <c r="AB14" i="31"/>
  <c r="R8" i="31"/>
  <c r="C10" i="31"/>
  <c r="C16" i="31"/>
  <c r="AB6" i="31"/>
  <c r="M10" i="31"/>
  <c r="H8" i="31"/>
  <c r="H16" i="31"/>
  <c r="M8" i="31"/>
  <c r="H10" i="31"/>
  <c r="AA5" i="31"/>
  <c r="W6" i="31"/>
  <c r="R6" i="31"/>
  <c r="H6" i="31"/>
  <c r="AB12" i="31"/>
  <c r="Q5" i="31"/>
  <c r="C12" i="31"/>
  <c r="AG12" i="31"/>
  <c r="J2" i="32" l="1"/>
  <c r="B2" i="32"/>
  <c r="Q5" i="32" l="1"/>
  <c r="M14" i="32"/>
  <c r="W16" i="32"/>
  <c r="H8" i="32"/>
  <c r="AG10" i="32"/>
  <c r="M12" i="32"/>
  <c r="W10" i="32"/>
  <c r="R16" i="32"/>
  <c r="M6" i="32"/>
  <c r="C16" i="32"/>
  <c r="M8" i="32"/>
  <c r="AB14" i="32"/>
  <c r="H14" i="32"/>
  <c r="R10" i="32"/>
  <c r="C10" i="32"/>
  <c r="C8" i="32"/>
  <c r="AG16" i="32"/>
  <c r="AB12" i="32"/>
  <c r="R14" i="32"/>
  <c r="W6" i="32"/>
  <c r="W14" i="32"/>
  <c r="C14" i="32"/>
  <c r="AB16" i="32"/>
  <c r="AF5" i="32"/>
  <c r="M10" i="32"/>
  <c r="H10" i="32"/>
  <c r="AB8" i="32"/>
  <c r="R6" i="32"/>
  <c r="C12" i="32"/>
  <c r="R12" i="32"/>
  <c r="AG12" i="32"/>
  <c r="G5" i="32"/>
  <c r="H16" i="32"/>
  <c r="H6" i="32"/>
  <c r="M16" i="32"/>
  <c r="C6" i="32"/>
  <c r="AG14" i="32"/>
  <c r="V5" i="32"/>
  <c r="L5" i="32"/>
  <c r="AG8" i="32"/>
  <c r="AB10" i="32"/>
  <c r="W12" i="32"/>
  <c r="H12" i="32"/>
  <c r="B5" i="32"/>
  <c r="AB6" i="32"/>
  <c r="AA5" i="32"/>
  <c r="R8" i="32"/>
  <c r="AG6" i="32"/>
  <c r="W8" i="32"/>
</calcChain>
</file>

<file path=xl/sharedStrings.xml><?xml version="1.0" encoding="utf-8"?>
<sst xmlns="http://schemas.openxmlformats.org/spreadsheetml/2006/main" count="51" uniqueCount="7">
  <si>
    <t>Январь</t>
  </si>
  <si>
    <t xml:space="preserve">  Месяц календаря</t>
  </si>
  <si>
    <t>Примечания</t>
  </si>
  <si>
    <t xml:space="preserve">  Год календаря</t>
  </si>
  <si>
    <t xml:space="preserve">  Первый день недели</t>
  </si>
  <si>
    <t xml:space="preserve"> </t>
  </si>
  <si>
    <t>понедельник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</si>
</sst>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aaaa"/>
    <numFmt numFmtId="165" formatCode="dd"/>
  </numFmts>
  <fonts count="24" x14ac:knownFonts="1">
    <font>
      <sz val="13"/>
      <color theme="1" tint="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6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b/>
      <sz val="34"/>
      <color theme="0" tint="-0.34998626667073579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sz val="14"/>
      <color theme="9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4"/>
      <color theme="7" tint="-0.499984740745262"/>
      <name val="Calibri"/>
      <family val="2"/>
      <scheme val="minor"/>
    </font>
    <font>
      <b/>
      <sz val="14"/>
      <color theme="7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b/>
      <sz val="14"/>
      <color theme="8"/>
      <name val="Calibri"/>
      <family val="2"/>
      <scheme val="minor"/>
    </font>
    <font>
      <b/>
      <sz val="13"/>
      <color theme="1" tint="0.34998626667073579"/>
      <name val="Calibri"/>
      <family val="2"/>
      <scheme val="minor"/>
    </font>
    <font>
      <b/>
      <sz val="24"/>
      <color theme="6"/>
      <name val="Calibri"/>
      <family val="2"/>
      <scheme val="minor"/>
    </font>
    <font>
      <b/>
      <sz val="24"/>
      <color theme="9"/>
      <name val="Calibri"/>
      <family val="2"/>
      <scheme val="minor"/>
    </font>
    <font>
      <b/>
      <sz val="24"/>
      <color theme="5"/>
      <name val="Calibri"/>
      <family val="2"/>
      <scheme val="minor"/>
    </font>
    <font>
      <b/>
      <sz val="24"/>
      <color theme="8"/>
      <name val="Calibri"/>
      <family val="2"/>
      <scheme val="minor"/>
    </font>
    <font>
      <b/>
      <sz val="24"/>
      <color theme="7" tint="-0.499984740745262"/>
      <name val="Calibri"/>
      <family val="2"/>
      <scheme val="minor"/>
    </font>
    <font>
      <b/>
      <sz val="24"/>
      <color theme="7"/>
      <name val="Calibri"/>
      <family val="2"/>
      <scheme val="minor"/>
    </font>
    <font>
      <b/>
      <sz val="24"/>
      <color theme="6" tint="-0.499984740745262"/>
      <name val="Calibri"/>
      <family val="2"/>
      <scheme val="minor"/>
    </font>
    <font>
      <b/>
      <sz val="24"/>
      <color theme="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50">
    <border>
      <left/>
      <right/>
      <top/>
      <bottom/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9"/>
      </left>
      <right/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/>
      <top/>
      <bottom style="thin">
        <color theme="9"/>
      </bottom>
      <diagonal/>
    </border>
    <border>
      <left/>
      <right/>
      <top/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/>
      <right/>
      <top style="thin">
        <color theme="9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7" tint="-0.499984740745262"/>
      </left>
      <right/>
      <top/>
      <bottom/>
      <diagonal/>
    </border>
    <border>
      <left/>
      <right style="thin">
        <color theme="7" tint="-0.499984740745262"/>
      </right>
      <top/>
      <bottom/>
      <diagonal/>
    </border>
    <border>
      <left style="thin">
        <color theme="7" tint="-0.499984740745262"/>
      </left>
      <right/>
      <top/>
      <bottom style="thin">
        <color theme="7" tint="-0.499984740745262"/>
      </bottom>
      <diagonal/>
    </border>
    <border>
      <left/>
      <right/>
      <top/>
      <bottom style="thin">
        <color theme="7" tint="-0.499984740745262"/>
      </bottom>
      <diagonal/>
    </border>
    <border>
      <left/>
      <right style="thin">
        <color theme="7" tint="-0.499984740745262"/>
      </right>
      <top/>
      <bottom style="thin">
        <color theme="7" tint="-0.499984740745262"/>
      </bottom>
      <diagonal/>
    </border>
    <border>
      <left style="thin">
        <color theme="6" tint="-0.499984740745262"/>
      </left>
      <right/>
      <top/>
      <bottom/>
      <diagonal/>
    </border>
    <border>
      <left/>
      <right style="thin">
        <color theme="6" tint="-0.499984740745262"/>
      </right>
      <top/>
      <bottom/>
      <diagonal/>
    </border>
    <border>
      <left style="thin">
        <color theme="6" tint="-0.499984740745262"/>
      </left>
      <right/>
      <top/>
      <bottom style="thin">
        <color theme="6" tint="-0.499984740745262"/>
      </bottom>
      <diagonal/>
    </border>
    <border>
      <left/>
      <right/>
      <top/>
      <bottom style="thin">
        <color theme="6" tint="-0.499984740745262"/>
      </bottom>
      <diagonal/>
    </border>
    <border>
      <left/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7"/>
      </left>
      <right/>
      <top/>
      <bottom/>
      <diagonal/>
    </border>
    <border>
      <left/>
      <right style="thin">
        <color theme="7"/>
      </right>
      <top/>
      <bottom/>
      <diagonal/>
    </border>
    <border>
      <left style="thin">
        <color theme="7"/>
      </left>
      <right/>
      <top/>
      <bottom style="thin">
        <color theme="7"/>
      </bottom>
      <diagonal/>
    </border>
    <border>
      <left/>
      <right/>
      <top/>
      <bottom style="thin">
        <color theme="7"/>
      </bottom>
      <diagonal/>
    </border>
    <border>
      <left/>
      <right style="thin">
        <color theme="7"/>
      </right>
      <top/>
      <bottom style="thin">
        <color theme="7"/>
      </bottom>
      <diagonal/>
    </border>
    <border>
      <left style="thin">
        <color theme="8"/>
      </left>
      <right/>
      <top/>
      <bottom/>
      <diagonal/>
    </border>
    <border>
      <left/>
      <right style="thin">
        <color theme="8"/>
      </right>
      <top/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7">
    <xf numFmtId="0" fontId="0" fillId="0" borderId="0">
      <alignment vertical="center"/>
    </xf>
    <xf numFmtId="164" fontId="2" fillId="0" borderId="0" applyFont="0" applyFill="0" applyBorder="0" applyProtection="0">
      <alignment horizontal="center" vertical="center"/>
    </xf>
    <xf numFmtId="165" fontId="1" fillId="0" borderId="0" applyFont="0" applyFill="0" applyBorder="0" applyProtection="0">
      <alignment horizontal="left" vertical="center"/>
    </xf>
    <xf numFmtId="0" fontId="7" fillId="2" borderId="0" applyNumberFormat="0" applyFill="0" applyBorder="0" applyAlignment="0" applyProtection="0"/>
    <xf numFmtId="0" fontId="4" fillId="0" borderId="1" applyNumberFormat="0" applyFill="0" applyBorder="0" applyProtection="0">
      <alignment horizontal="left" vertical="center"/>
    </xf>
    <xf numFmtId="164" fontId="3" fillId="0" borderId="0" applyFill="0" applyBorder="0" applyProtection="0">
      <alignment horizontal="center" vertical="center"/>
    </xf>
    <xf numFmtId="0" fontId="6" fillId="0" borderId="11" applyNumberFormat="0" applyFill="0" applyAlignment="0" applyProtection="0">
      <alignment horizontal="left" vertical="center"/>
    </xf>
  </cellStyleXfs>
  <cellXfs count="118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6" fillId="0" borderId="11" xfId="6" applyAlignment="1">
      <alignment vertical="center"/>
    </xf>
    <xf numFmtId="0" fontId="5" fillId="0" borderId="2" xfId="4" applyFont="1" applyBorder="1">
      <alignment horizontal="left" vertical="center"/>
    </xf>
    <xf numFmtId="165" fontId="0" fillId="0" borderId="8" xfId="2" applyFont="1" applyBorder="1">
      <alignment horizontal="left" vertical="center"/>
    </xf>
    <xf numFmtId="165" fontId="0" fillId="0" borderId="9" xfId="2" applyFont="1" applyBorder="1">
      <alignment horizontal="left" vertical="center"/>
    </xf>
    <xf numFmtId="165" fontId="0" fillId="0" borderId="0" xfId="2" applyFont="1" applyBorder="1">
      <alignment horizontal="left" vertical="center"/>
    </xf>
    <xf numFmtId="165" fontId="0" fillId="0" borderId="10" xfId="2" applyFont="1" applyBorder="1">
      <alignment horizontal="left" vertical="center"/>
    </xf>
    <xf numFmtId="165" fontId="0" fillId="0" borderId="6" xfId="2" applyFont="1" applyBorder="1">
      <alignment horizontal="left" vertical="center"/>
    </xf>
    <xf numFmtId="0" fontId="5" fillId="0" borderId="3" xfId="4" applyFont="1" applyBorder="1">
      <alignment horizontal="left" vertical="center"/>
    </xf>
    <xf numFmtId="0" fontId="5" fillId="0" borderId="12" xfId="4" applyFont="1" applyBorder="1">
      <alignment horizontal="left" vertical="center"/>
    </xf>
    <xf numFmtId="0" fontId="0" fillId="0" borderId="13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8" fillId="0" borderId="17" xfId="4" applyFont="1" applyBorder="1">
      <alignment horizontal="left" vertical="center"/>
    </xf>
    <xf numFmtId="0" fontId="5" fillId="0" borderId="17" xfId="4" applyFont="1" applyBorder="1">
      <alignment horizontal="left" vertical="center"/>
    </xf>
    <xf numFmtId="0" fontId="0" fillId="0" borderId="17" xfId="0" applyBorder="1">
      <alignment vertical="center"/>
    </xf>
    <xf numFmtId="0" fontId="5" fillId="0" borderId="18" xfId="4" applyFont="1" applyBorder="1">
      <alignment horizontal="left" vertical="center"/>
    </xf>
    <xf numFmtId="0" fontId="0" fillId="0" borderId="19" xfId="0" applyBorder="1">
      <alignment vertical="center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9" fillId="0" borderId="0" xfId="4" applyFont="1" applyBorder="1">
      <alignment horizontal="left" vertical="center"/>
    </xf>
    <xf numFmtId="0" fontId="5" fillId="0" borderId="0" xfId="4" applyFont="1" applyBorder="1">
      <alignment horizontal="left" vertical="center"/>
    </xf>
    <xf numFmtId="165" fontId="0" fillId="0" borderId="21" xfId="2" applyFont="1" applyBorder="1">
      <alignment horizontal="left" vertical="center"/>
    </xf>
    <xf numFmtId="0" fontId="10" fillId="0" borderId="0" xfId="4" applyFont="1" applyBorder="1">
      <alignment horizontal="left" vertical="center"/>
    </xf>
    <xf numFmtId="0" fontId="5" fillId="0" borderId="23" xfId="4" applyFont="1" applyBorder="1">
      <alignment horizontal="left" vertical="center"/>
    </xf>
    <xf numFmtId="0" fontId="0" fillId="0" borderId="24" xfId="0" applyBorder="1">
      <alignment vertical="center"/>
    </xf>
    <xf numFmtId="0" fontId="0" fillId="0" borderId="23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165" fontId="0" fillId="0" borderId="26" xfId="2" applyFont="1" applyBorder="1">
      <alignment horizontal="left" vertical="center"/>
    </xf>
    <xf numFmtId="0" fontId="11" fillId="0" borderId="0" xfId="4" applyFont="1" applyBorder="1">
      <alignment horizontal="left" vertical="center"/>
    </xf>
    <xf numFmtId="0" fontId="5" fillId="0" borderId="28" xfId="4" applyFont="1" applyBorder="1">
      <alignment horizontal="left" vertical="center"/>
    </xf>
    <xf numFmtId="0" fontId="0" fillId="0" borderId="29" xfId="0" applyBorder="1">
      <alignment vertical="center"/>
    </xf>
    <xf numFmtId="0" fontId="0" fillId="0" borderId="28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165" fontId="0" fillId="0" borderId="31" xfId="2" applyFont="1" applyBorder="1">
      <alignment horizontal="left" vertical="center"/>
    </xf>
    <xf numFmtId="0" fontId="12" fillId="0" borderId="0" xfId="4" applyFont="1" applyBorder="1">
      <alignment horizontal="left" vertical="center"/>
    </xf>
    <xf numFmtId="0" fontId="5" fillId="0" borderId="33" xfId="4" applyFont="1" applyBorder="1">
      <alignment horizontal="left" vertical="center"/>
    </xf>
    <xf numFmtId="0" fontId="0" fillId="0" borderId="34" xfId="0" applyBorder="1">
      <alignment vertical="center"/>
    </xf>
    <xf numFmtId="0" fontId="0" fillId="0" borderId="33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165" fontId="0" fillId="0" borderId="36" xfId="2" applyFont="1" applyBorder="1">
      <alignment horizontal="left" vertical="center"/>
    </xf>
    <xf numFmtId="0" fontId="13" fillId="0" borderId="0" xfId="4" applyFont="1" applyBorder="1">
      <alignment horizontal="left" vertical="center"/>
    </xf>
    <xf numFmtId="0" fontId="5" fillId="0" borderId="38" xfId="4" applyFont="1" applyBorder="1">
      <alignment horizontal="left" vertical="center"/>
    </xf>
    <xf numFmtId="0" fontId="0" fillId="0" borderId="39" xfId="0" applyBorder="1">
      <alignment vertical="center"/>
    </xf>
    <xf numFmtId="0" fontId="0" fillId="0" borderId="38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165" fontId="0" fillId="0" borderId="41" xfId="2" applyFont="1" applyBorder="1">
      <alignment horizontal="left" vertical="center"/>
    </xf>
    <xf numFmtId="0" fontId="8" fillId="0" borderId="0" xfId="4" applyFont="1" applyBorder="1">
      <alignment horizontal="left" vertical="center"/>
    </xf>
    <xf numFmtId="0" fontId="5" fillId="0" borderId="43" xfId="4" applyFont="1" applyBorder="1">
      <alignment horizontal="left" vertical="center"/>
    </xf>
    <xf numFmtId="0" fontId="0" fillId="0" borderId="44" xfId="0" applyBorder="1">
      <alignment vertical="center"/>
    </xf>
    <xf numFmtId="0" fontId="0" fillId="0" borderId="43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165" fontId="0" fillId="0" borderId="46" xfId="2" applyFont="1" applyBorder="1">
      <alignment horizontal="left" vertical="center"/>
    </xf>
    <xf numFmtId="0" fontId="14" fillId="0" borderId="0" xfId="4" applyFont="1" applyBorder="1">
      <alignment horizontal="left" vertical="center"/>
    </xf>
    <xf numFmtId="165" fontId="15" fillId="0" borderId="36" xfId="2" applyFont="1" applyBorder="1">
      <alignment horizontal="left" vertical="center"/>
    </xf>
    <xf numFmtId="164" fontId="3" fillId="3" borderId="0" xfId="5" applyFill="1" applyAlignment="1">
      <alignment horizontal="center" vertical="center"/>
    </xf>
    <xf numFmtId="164" fontId="3" fillId="3" borderId="0" xfId="5" applyFill="1" applyBorder="1" applyAlignment="1">
      <alignment horizontal="center" vertical="center"/>
    </xf>
    <xf numFmtId="164" fontId="3" fillId="3" borderId="48" xfId="5" applyFill="1" applyBorder="1" applyAlignment="1">
      <alignment horizontal="center" vertical="center"/>
    </xf>
    <xf numFmtId="0" fontId="18" fillId="0" borderId="10" xfId="3" applyFont="1" applyFill="1" applyBorder="1" applyAlignment="1">
      <alignment horizontal="left" vertical="center"/>
    </xf>
    <xf numFmtId="0" fontId="18" fillId="0" borderId="0" xfId="3" applyFont="1" applyFill="1" applyAlignment="1">
      <alignment horizontal="left" vertical="center"/>
    </xf>
    <xf numFmtId="0" fontId="16" fillId="0" borderId="0" xfId="3" applyFont="1" applyFill="1" applyAlignment="1">
      <alignment horizontal="left" vertical="center"/>
    </xf>
    <xf numFmtId="164" fontId="3" fillId="3" borderId="49" xfId="5" applyFill="1" applyBorder="1" applyAlignment="1">
      <alignment horizontal="center" vertical="center"/>
    </xf>
    <xf numFmtId="164" fontId="3" fillId="5" borderId="0" xfId="5" applyFill="1" applyAlignment="1">
      <alignment horizontal="center" vertical="center"/>
    </xf>
    <xf numFmtId="164" fontId="3" fillId="5" borderId="0" xfId="5" applyFill="1" applyBorder="1" applyAlignment="1">
      <alignment horizontal="center" vertical="center"/>
    </xf>
    <xf numFmtId="164" fontId="3" fillId="5" borderId="48" xfId="5" applyFill="1" applyBorder="1" applyAlignment="1">
      <alignment horizontal="center" vertical="center"/>
    </xf>
    <xf numFmtId="0" fontId="17" fillId="0" borderId="10" xfId="3" applyFont="1" applyFill="1" applyBorder="1" applyAlignment="1">
      <alignment horizontal="left" vertical="center"/>
    </xf>
    <xf numFmtId="164" fontId="3" fillId="5" borderId="49" xfId="5" applyFill="1" applyBorder="1" applyAlignment="1">
      <alignment horizontal="center" vertical="center"/>
    </xf>
    <xf numFmtId="164" fontId="3" fillId="6" borderId="0" xfId="5" applyFill="1" applyAlignment="1">
      <alignment horizontal="center" vertical="center"/>
    </xf>
    <xf numFmtId="164" fontId="3" fillId="6" borderId="0" xfId="5" applyFill="1" applyBorder="1" applyAlignment="1">
      <alignment horizontal="center" vertical="center"/>
    </xf>
    <xf numFmtId="164" fontId="3" fillId="6" borderId="48" xfId="5" applyFill="1" applyBorder="1" applyAlignment="1">
      <alignment horizontal="center" vertical="center"/>
    </xf>
    <xf numFmtId="0" fontId="23" fillId="0" borderId="10" xfId="3" applyFont="1" applyFill="1" applyBorder="1" applyAlignment="1">
      <alignment horizontal="left" vertical="center"/>
    </xf>
    <xf numFmtId="164" fontId="3" fillId="6" borderId="49" xfId="5" applyFill="1" applyBorder="1" applyAlignment="1">
      <alignment horizontal="center" vertical="center"/>
    </xf>
    <xf numFmtId="164" fontId="3" fillId="7" borderId="0" xfId="5" applyFill="1" applyAlignment="1">
      <alignment horizontal="center" vertical="center"/>
    </xf>
    <xf numFmtId="164" fontId="3" fillId="7" borderId="0" xfId="5" applyFill="1" applyBorder="1" applyAlignment="1">
      <alignment horizontal="center" vertical="center"/>
    </xf>
    <xf numFmtId="164" fontId="3" fillId="7" borderId="48" xfId="5" applyFill="1" applyBorder="1" applyAlignment="1">
      <alignment horizontal="center" vertical="center"/>
    </xf>
    <xf numFmtId="0" fontId="20" fillId="0" borderId="10" xfId="3" applyFont="1" applyFill="1" applyBorder="1" applyAlignment="1">
      <alignment horizontal="left" vertical="center"/>
    </xf>
    <xf numFmtId="164" fontId="3" fillId="7" borderId="49" xfId="5" applyFill="1" applyBorder="1" applyAlignment="1">
      <alignment horizontal="center" vertical="center"/>
    </xf>
    <xf numFmtId="164" fontId="3" fillId="8" borderId="0" xfId="5" applyFill="1" applyAlignment="1">
      <alignment horizontal="center" vertical="center"/>
    </xf>
    <xf numFmtId="164" fontId="3" fillId="8" borderId="0" xfId="5" applyFill="1" applyBorder="1" applyAlignment="1">
      <alignment horizontal="center" vertical="center"/>
    </xf>
    <xf numFmtId="164" fontId="3" fillId="8" borderId="48" xfId="5" applyFill="1" applyBorder="1" applyAlignment="1">
      <alignment horizontal="center" vertical="center"/>
    </xf>
    <xf numFmtId="0" fontId="22" fillId="0" borderId="10" xfId="3" applyFont="1" applyFill="1" applyBorder="1" applyAlignment="1">
      <alignment horizontal="left" vertical="center"/>
    </xf>
    <xf numFmtId="164" fontId="3" fillId="8" borderId="49" xfId="5" applyFill="1" applyBorder="1" applyAlignment="1">
      <alignment horizontal="center" vertical="center"/>
    </xf>
    <xf numFmtId="164" fontId="3" fillId="9" borderId="0" xfId="5" applyFill="1" applyAlignment="1">
      <alignment horizontal="center" vertical="center"/>
    </xf>
    <xf numFmtId="164" fontId="3" fillId="9" borderId="0" xfId="5" applyFill="1" applyBorder="1" applyAlignment="1">
      <alignment horizontal="center" vertical="center"/>
    </xf>
    <xf numFmtId="164" fontId="3" fillId="9" borderId="48" xfId="5" applyFill="1" applyBorder="1" applyAlignment="1">
      <alignment horizontal="center" vertical="center"/>
    </xf>
    <xf numFmtId="0" fontId="21" fillId="0" borderId="10" xfId="3" applyFont="1" applyFill="1" applyBorder="1" applyAlignment="1">
      <alignment horizontal="left" vertical="center"/>
    </xf>
    <xf numFmtId="164" fontId="3" fillId="9" borderId="49" xfId="5" applyFill="1" applyBorder="1" applyAlignment="1">
      <alignment horizontal="center" vertical="center"/>
    </xf>
    <xf numFmtId="164" fontId="3" fillId="4" borderId="0" xfId="5" applyFill="1" applyAlignment="1">
      <alignment horizontal="center" vertical="center"/>
    </xf>
    <xf numFmtId="164" fontId="3" fillId="4" borderId="0" xfId="5" applyFill="1" applyBorder="1" applyAlignment="1">
      <alignment horizontal="center" vertical="center"/>
    </xf>
    <xf numFmtId="164" fontId="3" fillId="4" borderId="48" xfId="5" applyFill="1" applyBorder="1" applyAlignment="1">
      <alignment horizontal="center" vertical="center"/>
    </xf>
    <xf numFmtId="0" fontId="16" fillId="0" borderId="10" xfId="3" applyFont="1" applyFill="1" applyBorder="1" applyAlignment="1">
      <alignment horizontal="left" vertical="center"/>
    </xf>
    <xf numFmtId="164" fontId="3" fillId="4" borderId="49" xfId="5" applyFill="1" applyBorder="1" applyAlignment="1">
      <alignment horizontal="center" vertical="center"/>
    </xf>
    <xf numFmtId="164" fontId="3" fillId="10" borderId="0" xfId="5" applyFill="1" applyAlignment="1">
      <alignment horizontal="center" vertical="center"/>
    </xf>
    <xf numFmtId="164" fontId="3" fillId="10" borderId="0" xfId="5" applyFill="1" applyBorder="1" applyAlignment="1">
      <alignment horizontal="center" vertical="center"/>
    </xf>
    <xf numFmtId="164" fontId="3" fillId="10" borderId="48" xfId="5" applyFill="1" applyBorder="1" applyAlignment="1">
      <alignment horizontal="center" vertical="center"/>
    </xf>
    <xf numFmtId="0" fontId="19" fillId="0" borderId="10" xfId="3" applyFont="1" applyFill="1" applyBorder="1" applyAlignment="1">
      <alignment horizontal="left" vertical="center"/>
    </xf>
    <xf numFmtId="164" fontId="3" fillId="10" borderId="49" xfId="5" applyFill="1" applyBorder="1" applyAlignment="1">
      <alignment horizontal="center" vertical="center"/>
    </xf>
  </cellXfs>
  <cellStyles count="7">
    <cellStyle name="InputLabels" xfId="6"/>
    <cellStyle name="Ввод " xfId="3" builtinId="20" customBuiltin="1"/>
    <cellStyle name="Дни недели" xfId="1"/>
    <cellStyle name="ЗаголовкиДня" xfId="5"/>
    <cellStyle name="Номера дней" xfId="2"/>
    <cellStyle name="Обычный" xfId="0" builtinId="0" customBuiltin="1"/>
    <cellStyle name="Примечания" xfId="4"/>
  </cellStyles>
  <dxfs count="1116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9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6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5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8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7" tint="-0.499984740745262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7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6" tint="-0.499984740745262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7" tint="-0.499984740745262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4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9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5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6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79" name="Месяц 1" descr="Светло-зеленая голова медведя" title="Кнопка перехода к месяцу 1">
          <a:hlinkClick xmlns:r="http://schemas.openxmlformats.org/officeDocument/2006/relationships" r:id="rId1" tooltip="Нажмите для просмотра месяца 1"/>
        </xdr:cNvPr>
        <xdr:cNvGrpSpPr/>
      </xdr:nvGrpSpPr>
      <xdr:grpSpPr>
        <a:xfrm>
          <a:off x="10077450" y="290513"/>
          <a:ext cx="400050" cy="295275"/>
          <a:chOff x="9896475" y="300038"/>
          <a:chExt cx="400050" cy="295275"/>
        </a:xfrm>
      </xdr:grpSpPr>
      <xdr:sp macro="" textlink="">
        <xdr:nvSpPr>
          <xdr:cNvPr id="80" name="Полилиния 5" descr="&quot;&quot;" title="Переход к месяцу 1">
            <a:hlinkClick xmlns:r="http://schemas.openxmlformats.org/officeDocument/2006/relationships" r:id="rId1" tooltip="Показать месяц 1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1" name="Полилиния 6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2" name="Полилиния 7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3" name="Полилиния 8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4" name="Полилиния 9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85" name="Месяц 2" descr="Оранжевая голова медведя" title="Кнопка перехода к месяцу 2">
          <a:hlinkClick xmlns:r="http://schemas.openxmlformats.org/officeDocument/2006/relationships" r:id="rId2" tooltip="Нажмите для просмотра месяца 2"/>
        </xdr:cNvPr>
        <xdr:cNvGrpSpPr/>
      </xdr:nvGrpSpPr>
      <xdr:grpSpPr>
        <a:xfrm>
          <a:off x="10620375" y="290513"/>
          <a:ext cx="400050" cy="295275"/>
          <a:chOff x="10439400" y="300038"/>
          <a:chExt cx="400050" cy="295275"/>
        </a:xfrm>
      </xdr:grpSpPr>
      <xdr:sp macro="" textlink="">
        <xdr:nvSpPr>
          <xdr:cNvPr id="86" name="Полилиния 10">
            <a:hlinkClick xmlns:r="http://schemas.openxmlformats.org/officeDocument/2006/relationships" r:id="rId2" tooltip="Показать месяц 2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7" name="Полилиния 11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8" name="Полилиния 12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9" name="Полилиния 13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90" name="Полилиния 14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91" name="Месяц 3" descr="Розовая голова медведя" title="Кнопка перехода к месяцу 3">
          <a:hlinkClick xmlns:r="http://schemas.openxmlformats.org/officeDocument/2006/relationships" r:id="rId3" tooltip="Нажмите для просмотра месяца 3"/>
        </xdr:cNvPr>
        <xdr:cNvGrpSpPr/>
      </xdr:nvGrpSpPr>
      <xdr:grpSpPr>
        <a:xfrm>
          <a:off x="11163300" y="290513"/>
          <a:ext cx="400050" cy="295275"/>
          <a:chOff x="10982325" y="300038"/>
          <a:chExt cx="400050" cy="295275"/>
        </a:xfrm>
      </xdr:grpSpPr>
      <xdr:sp macro="" textlink="">
        <xdr:nvSpPr>
          <xdr:cNvPr id="92" name="Полилиния 15">
            <a:hlinkClick xmlns:r="http://schemas.openxmlformats.org/officeDocument/2006/relationships" r:id="rId3" tooltip="Показать месяц 3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93" name="Полилиния 16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94" name="Полилиния 17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95" name="Полилиния 18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96" name="Полилиния 19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97" name="Месяц 4" descr="Красная голова медведя" title="Кнопка перехода к месяцу 4">
          <a:hlinkClick xmlns:r="http://schemas.openxmlformats.org/officeDocument/2006/relationships" r:id="rId4" tooltip="Нажмите для просмотра месяца 4"/>
        </xdr:cNvPr>
        <xdr:cNvGrpSpPr/>
      </xdr:nvGrpSpPr>
      <xdr:grpSpPr>
        <a:xfrm>
          <a:off x="11706225" y="290513"/>
          <a:ext cx="400050" cy="295275"/>
          <a:chOff x="11525250" y="300038"/>
          <a:chExt cx="400050" cy="295275"/>
        </a:xfrm>
      </xdr:grpSpPr>
      <xdr:sp macro="" textlink="">
        <xdr:nvSpPr>
          <xdr:cNvPr id="98" name="Полилиния 20">
            <a:hlinkClick xmlns:r="http://schemas.openxmlformats.org/officeDocument/2006/relationships" r:id="rId4" tooltip="Показать месяц 4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99" name="Полилиния 21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0" name="Полилиния 22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1" name="Полилиния 23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2" name="Полилиния 24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03" name="Месяц 5" descr="Синяя голова медведя" title="Кнопка перехода к месяцу 5">
          <a:hlinkClick xmlns:r="http://schemas.openxmlformats.org/officeDocument/2006/relationships" r:id="rId5" tooltip="Нажмите для просмотра месяца 5"/>
        </xdr:cNvPr>
        <xdr:cNvGrpSpPr/>
      </xdr:nvGrpSpPr>
      <xdr:grpSpPr>
        <a:xfrm>
          <a:off x="12249150" y="290513"/>
          <a:ext cx="400050" cy="295275"/>
          <a:chOff x="12068175" y="300038"/>
          <a:chExt cx="400050" cy="295275"/>
        </a:xfrm>
      </xdr:grpSpPr>
      <xdr:sp macro="" textlink="">
        <xdr:nvSpPr>
          <xdr:cNvPr id="104" name="Полилиния 25">
            <a:hlinkClick xmlns:r="http://schemas.openxmlformats.org/officeDocument/2006/relationships" r:id="rId5" tooltip="Показать месяц 5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" name="Полилиния 26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" name="Полилиния 27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" name="Полилиния 28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" name="Полилиния 29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09" name="Месяц 6" descr="Зеленая голова медведя" title="Кнопка перехода к месяцу 6">
          <a:hlinkClick xmlns:r="http://schemas.openxmlformats.org/officeDocument/2006/relationships" r:id="rId6" tooltip="Нажмите для просмотра месяца 6"/>
        </xdr:cNvPr>
        <xdr:cNvGrpSpPr/>
      </xdr:nvGrpSpPr>
      <xdr:grpSpPr>
        <a:xfrm>
          <a:off x="12792075" y="290513"/>
          <a:ext cx="400050" cy="295275"/>
          <a:chOff x="12611100" y="300038"/>
          <a:chExt cx="400050" cy="295275"/>
        </a:xfrm>
      </xdr:grpSpPr>
      <xdr:sp macro="" textlink="">
        <xdr:nvSpPr>
          <xdr:cNvPr id="110" name="Полилиния 30">
            <a:hlinkClick xmlns:r="http://schemas.openxmlformats.org/officeDocument/2006/relationships" r:id="rId6" tooltip="Показать месяц 6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" name="Полилиния 31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" name="Полилиния 32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" name="Полилиния 33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" name="Полилиния 34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15" name="Месяц 7" descr="Светло-синяя голова медведя" title="Кнопка перехода к месяцу 7">
          <a:hlinkClick xmlns:r="http://schemas.openxmlformats.org/officeDocument/2006/relationships" r:id="rId7" tooltip="Нажмите для просмотра месяца 7"/>
        </xdr:cNvPr>
        <xdr:cNvGrpSpPr/>
      </xdr:nvGrpSpPr>
      <xdr:grpSpPr>
        <a:xfrm>
          <a:off x="10077450" y="747713"/>
          <a:ext cx="400050" cy="295275"/>
          <a:chOff x="9896475" y="757238"/>
          <a:chExt cx="400050" cy="295275"/>
        </a:xfrm>
      </xdr:grpSpPr>
      <xdr:sp macro="" textlink="">
        <xdr:nvSpPr>
          <xdr:cNvPr id="116" name="Полилиния 35">
            <a:hlinkClick xmlns:r="http://schemas.openxmlformats.org/officeDocument/2006/relationships" r:id="rId7" tooltip="Показать месяц 7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7" name="Полилиния 36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8" name="Полилиния 37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9" name="Полилиния 38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20" name="Полилиния 39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21" name="Месяц 8" descr="Синяя голова медведя" title="Кнопка перехода к месяцу 8">
          <a:hlinkClick xmlns:r="http://schemas.openxmlformats.org/officeDocument/2006/relationships" r:id="rId8" tooltip="Нажмите для просмотра месяца 8"/>
        </xdr:cNvPr>
        <xdr:cNvGrpSpPr/>
      </xdr:nvGrpSpPr>
      <xdr:grpSpPr>
        <a:xfrm>
          <a:off x="10620375" y="747713"/>
          <a:ext cx="400050" cy="295275"/>
          <a:chOff x="10439400" y="757238"/>
          <a:chExt cx="400050" cy="295275"/>
        </a:xfrm>
      </xdr:grpSpPr>
      <xdr:sp macro="" textlink="">
        <xdr:nvSpPr>
          <xdr:cNvPr id="122" name="Полилиния 40">
            <a:hlinkClick xmlns:r="http://schemas.openxmlformats.org/officeDocument/2006/relationships" r:id="rId8" tooltip="Показать месяц 8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23" name="Полилиния 41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24" name="Полилиния 42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25" name="Полилиния 43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26" name="Полилиния 44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27" name="Месяц 9" descr="Сиреневая голова медведя" title="Кнопка перехода к месяцу 9">
          <a:hlinkClick xmlns:r="http://schemas.openxmlformats.org/officeDocument/2006/relationships" r:id="rId9" tooltip="Нажмите для просмотра месяца 9"/>
        </xdr:cNvPr>
        <xdr:cNvGrpSpPr/>
      </xdr:nvGrpSpPr>
      <xdr:grpSpPr>
        <a:xfrm>
          <a:off x="11163300" y="747713"/>
          <a:ext cx="400050" cy="295275"/>
          <a:chOff x="10982325" y="757238"/>
          <a:chExt cx="400050" cy="295275"/>
        </a:xfrm>
      </xdr:grpSpPr>
      <xdr:sp macro="" textlink="">
        <xdr:nvSpPr>
          <xdr:cNvPr id="128" name="Полилиния 45">
            <a:hlinkClick xmlns:r="http://schemas.openxmlformats.org/officeDocument/2006/relationships" r:id="rId9" tooltip="Показать месяц 9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29" name="Полилиния 46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Полилиния 47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Полилиния 48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Полилиния 49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33" name="Месяц 10" descr="Оранжевая голова медведя" title="Кнопка перехода к месяцу 10">
          <a:hlinkClick xmlns:r="http://schemas.openxmlformats.org/officeDocument/2006/relationships" r:id="rId10" tooltip="Нажмите для просмотра месяца 10"/>
        </xdr:cNvPr>
        <xdr:cNvGrpSpPr/>
      </xdr:nvGrpSpPr>
      <xdr:grpSpPr>
        <a:xfrm>
          <a:off x="11706225" y="747713"/>
          <a:ext cx="400050" cy="295275"/>
          <a:chOff x="11525250" y="757238"/>
          <a:chExt cx="400050" cy="295275"/>
        </a:xfrm>
      </xdr:grpSpPr>
      <xdr:sp macro="" textlink="">
        <xdr:nvSpPr>
          <xdr:cNvPr id="134" name="Полилиния 50">
            <a:hlinkClick xmlns:r="http://schemas.openxmlformats.org/officeDocument/2006/relationships" r:id="rId10" tooltip="Показать месяц 10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5" name="Полилиния 51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Полилиния 52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Полилиния 53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Полилиния 54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39" name="Месяц 11" descr="Светло-зеленая голова медведя" title="Кнопка перехода к месяцу 11">
          <a:hlinkClick xmlns:r="http://schemas.openxmlformats.org/officeDocument/2006/relationships" r:id="rId11" tooltip="Нажмите для просмотра месяца 11"/>
        </xdr:cNvPr>
        <xdr:cNvGrpSpPr/>
      </xdr:nvGrpSpPr>
      <xdr:grpSpPr>
        <a:xfrm>
          <a:off x="12249150" y="747713"/>
          <a:ext cx="400050" cy="295275"/>
          <a:chOff x="12068175" y="757238"/>
          <a:chExt cx="400050" cy="295275"/>
        </a:xfrm>
      </xdr:grpSpPr>
      <xdr:sp macro="" textlink="">
        <xdr:nvSpPr>
          <xdr:cNvPr id="140" name="Полилиния 55">
            <a:hlinkClick xmlns:r="http://schemas.openxmlformats.org/officeDocument/2006/relationships" r:id="rId11" tooltip="Показать месяц 11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1" name="Полилиния 56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Полилиния 57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Полилиния 58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Полилиния 59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45" name="Месяц 12" descr="Розовая голова медведя" title="Кнопка перехода к месяцу 12">
          <a:hlinkClick xmlns:r="http://schemas.openxmlformats.org/officeDocument/2006/relationships" r:id="rId12" tooltip="Нажмите для просмотра месяца 12"/>
        </xdr:cNvPr>
        <xdr:cNvGrpSpPr/>
      </xdr:nvGrpSpPr>
      <xdr:grpSpPr>
        <a:xfrm>
          <a:off x="12792075" y="747713"/>
          <a:ext cx="400050" cy="295275"/>
          <a:chOff x="12611100" y="757238"/>
          <a:chExt cx="400050" cy="295275"/>
        </a:xfrm>
      </xdr:grpSpPr>
      <xdr:sp macro="" textlink="">
        <xdr:nvSpPr>
          <xdr:cNvPr id="146" name="Полилиния 60">
            <a:hlinkClick xmlns:r="http://schemas.openxmlformats.org/officeDocument/2006/relationships" r:id="rId12" tooltip="Показать месяц 12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7" name="Полилиния 61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Полилиния 62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Полилиния 63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Полилиния 64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19</xdr:col>
      <xdr:colOff>304799</xdr:colOff>
      <xdr:row>1</xdr:row>
      <xdr:rowOff>19050</xdr:rowOff>
    </xdr:from>
    <xdr:to>
      <xdr:col>24</xdr:col>
      <xdr:colOff>342900</xdr:colOff>
      <xdr:row>3</xdr:row>
      <xdr:rowOff>123825</xdr:rowOff>
    </xdr:to>
    <xdr:sp macro="" textlink="">
      <xdr:nvSpPr>
        <xdr:cNvPr id="18" name="Прямоугольная выноска 17" descr="Настройте этот календарь, изменив начальный месяц, год и день недели в ячейках B2, J2 и O2." title="Подсказка"/>
        <xdr:cNvSpPr/>
      </xdr:nvSpPr>
      <xdr:spPr>
        <a:xfrm>
          <a:off x="7315199" y="238125"/>
          <a:ext cx="1924051" cy="876300"/>
        </a:xfrm>
        <a:prstGeom prst="wedgeRectCallout">
          <a:avLst>
            <a:gd name="adj1" fmla="val -63217"/>
            <a:gd name="adj2" fmla="val -22283"/>
          </a:avLst>
        </a:prstGeom>
        <a:solidFill>
          <a:schemeClr val="accent4">
            <a:lumMod val="20000"/>
            <a:lumOff val="80000"/>
          </a:schemeClr>
        </a:solidFill>
        <a:ln w="50800" cmpd="dbl"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37160" rtlCol="0" anchor="ctr"/>
        <a:lstStyle/>
        <a:p>
          <a:pPr algn="l" rtl="0"/>
          <a:r>
            <a:rPr lang="ru" sz="1100">
              <a:solidFill>
                <a:schemeClr val="accent4">
                  <a:lumMod val="50000"/>
                </a:schemeClr>
              </a:solidFill>
            </a:rPr>
            <a:t>Настройте этот календарь, изменив начальный месяц, год и день недели в ячейках B2, J2 и O2</a:t>
          </a:r>
          <a:r>
            <a:rPr lang="ru" sz="1100" baseline="0">
              <a:solidFill>
                <a:schemeClr val="accent4">
                  <a:lumMod val="50000"/>
                </a:schemeClr>
              </a:solidFill>
            </a:rPr>
            <a:t>.</a:t>
          </a:r>
          <a:endParaRPr lang="en-US" sz="1100">
            <a:solidFill>
              <a:schemeClr val="accent4">
                <a:lumMod val="50000"/>
              </a:schemeClr>
            </a:solidFill>
          </a:endParaRP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Месяц 1" descr="Светло-зеленая голова медведя" title="Кнопка перехода к месяцу 1">
          <a:hlinkClick xmlns:r="http://schemas.openxmlformats.org/officeDocument/2006/relationships" r:id="rId1" tooltip="Нажмите для просмотра месяца 1"/>
        </xdr:cNvPr>
        <xdr:cNvGrpSpPr/>
      </xdr:nvGrpSpPr>
      <xdr:grpSpPr>
        <a:xfrm>
          <a:off x="10077450" y="290513"/>
          <a:ext cx="400050" cy="295275"/>
          <a:chOff x="9896475" y="300038"/>
          <a:chExt cx="400050" cy="295275"/>
        </a:xfrm>
      </xdr:grpSpPr>
      <xdr:sp macro="" textlink="">
        <xdr:nvSpPr>
          <xdr:cNvPr id="129" name="Полилиния 5" descr="&quot;&quot;" title="Переход к месяцу 1">
            <a:hlinkClick xmlns:r="http://schemas.openxmlformats.org/officeDocument/2006/relationships" r:id="rId1" tooltip="Показать месяц 1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Полилиния 6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Полилиния 7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Полилиния 8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Полилиния 9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Месяц 2" descr="Оранжевая голова медведя" title="Кнопка перехода к месяцу 2">
          <a:hlinkClick xmlns:r="http://schemas.openxmlformats.org/officeDocument/2006/relationships" r:id="rId2" tooltip="Нажмите для просмотра месяца 2"/>
        </xdr:cNvPr>
        <xdr:cNvGrpSpPr/>
      </xdr:nvGrpSpPr>
      <xdr:grpSpPr>
        <a:xfrm>
          <a:off x="10620375" y="290513"/>
          <a:ext cx="400050" cy="295275"/>
          <a:chOff x="10439400" y="300038"/>
          <a:chExt cx="400050" cy="295275"/>
        </a:xfrm>
      </xdr:grpSpPr>
      <xdr:sp macro="" textlink="">
        <xdr:nvSpPr>
          <xdr:cNvPr id="135" name="Полилиния 10">
            <a:hlinkClick xmlns:r="http://schemas.openxmlformats.org/officeDocument/2006/relationships" r:id="rId2" tooltip="Показать месяц 2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Полилиния 11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Полилиния 12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Полилиния 13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Полилиния 14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Месяц 3" descr="Розовая голова медведя" title="Кнопка перехода к месяцу 3">
          <a:hlinkClick xmlns:r="http://schemas.openxmlformats.org/officeDocument/2006/relationships" r:id="rId3" tooltip="Нажмите для просмотра месяца 3"/>
        </xdr:cNvPr>
        <xdr:cNvGrpSpPr/>
      </xdr:nvGrpSpPr>
      <xdr:grpSpPr>
        <a:xfrm>
          <a:off x="11163300" y="290513"/>
          <a:ext cx="400050" cy="295275"/>
          <a:chOff x="10982325" y="300038"/>
          <a:chExt cx="400050" cy="295275"/>
        </a:xfrm>
      </xdr:grpSpPr>
      <xdr:sp macro="" textlink="">
        <xdr:nvSpPr>
          <xdr:cNvPr id="141" name="Полилиния 15">
            <a:hlinkClick xmlns:r="http://schemas.openxmlformats.org/officeDocument/2006/relationships" r:id="rId3" tooltip="Показать месяц 3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Полилиния 16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Полилиния 17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Полилиния 18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Полилиния 19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Месяц 4" descr="Красная голова медведя" title="Кнопка перехода к месяцу 4">
          <a:hlinkClick xmlns:r="http://schemas.openxmlformats.org/officeDocument/2006/relationships" r:id="rId4" tooltip="Нажмите для просмотра месяца 4"/>
        </xdr:cNvPr>
        <xdr:cNvGrpSpPr/>
      </xdr:nvGrpSpPr>
      <xdr:grpSpPr>
        <a:xfrm>
          <a:off x="11706225" y="290513"/>
          <a:ext cx="400050" cy="295275"/>
          <a:chOff x="11525250" y="300038"/>
          <a:chExt cx="400050" cy="295275"/>
        </a:xfrm>
      </xdr:grpSpPr>
      <xdr:sp macro="" textlink="">
        <xdr:nvSpPr>
          <xdr:cNvPr id="147" name="Полилиния 20">
            <a:hlinkClick xmlns:r="http://schemas.openxmlformats.org/officeDocument/2006/relationships" r:id="rId4" tooltip="Показать месяц 4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Полилиния 21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Полилиния 22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Полилиния 23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Полилиния 24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Месяц 5" descr="Синяя голова медведя" title="Кнопка перехода к месяцу 5">
          <a:hlinkClick xmlns:r="http://schemas.openxmlformats.org/officeDocument/2006/relationships" r:id="rId5" tooltip="Нажмите для просмотра месяца 5"/>
        </xdr:cNvPr>
        <xdr:cNvGrpSpPr/>
      </xdr:nvGrpSpPr>
      <xdr:grpSpPr>
        <a:xfrm>
          <a:off x="12249150" y="290513"/>
          <a:ext cx="400050" cy="295275"/>
          <a:chOff x="12068175" y="300038"/>
          <a:chExt cx="400050" cy="295275"/>
        </a:xfrm>
      </xdr:grpSpPr>
      <xdr:sp macro="" textlink="">
        <xdr:nvSpPr>
          <xdr:cNvPr id="153" name="Полилиния 25">
            <a:hlinkClick xmlns:r="http://schemas.openxmlformats.org/officeDocument/2006/relationships" r:id="rId5" tooltip="Показать месяц 5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Полилиния 26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Полилиния 27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Полилиния 28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Полилиния 29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Месяц 6" descr="Зеленая голова медведя" title="Кнопка перехода к месяцу 6">
          <a:hlinkClick xmlns:r="http://schemas.openxmlformats.org/officeDocument/2006/relationships" r:id="rId6" tooltip="Нажмите для просмотра месяца 6"/>
        </xdr:cNvPr>
        <xdr:cNvGrpSpPr/>
      </xdr:nvGrpSpPr>
      <xdr:grpSpPr>
        <a:xfrm>
          <a:off x="12792075" y="290513"/>
          <a:ext cx="400050" cy="295275"/>
          <a:chOff x="12611100" y="300038"/>
          <a:chExt cx="400050" cy="295275"/>
        </a:xfrm>
      </xdr:grpSpPr>
      <xdr:sp macro="" textlink="">
        <xdr:nvSpPr>
          <xdr:cNvPr id="159" name="Полилиния 30">
            <a:hlinkClick xmlns:r="http://schemas.openxmlformats.org/officeDocument/2006/relationships" r:id="rId6" tooltip="Показать месяц 6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Полилиния 31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Полилиния 32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Полилиния 33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Полилиния 34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Месяц 7" descr="Светло-синяя голова медведя" title="Кнопка перехода к месяцу 7">
          <a:hlinkClick xmlns:r="http://schemas.openxmlformats.org/officeDocument/2006/relationships" r:id="rId7" tooltip="Нажмите для просмотра месяца 7"/>
        </xdr:cNvPr>
        <xdr:cNvGrpSpPr/>
      </xdr:nvGrpSpPr>
      <xdr:grpSpPr>
        <a:xfrm>
          <a:off x="10077450" y="747713"/>
          <a:ext cx="400050" cy="295275"/>
          <a:chOff x="9896475" y="757238"/>
          <a:chExt cx="400050" cy="295275"/>
        </a:xfrm>
      </xdr:grpSpPr>
      <xdr:sp macro="" textlink="">
        <xdr:nvSpPr>
          <xdr:cNvPr id="165" name="Полилиния 35">
            <a:hlinkClick xmlns:r="http://schemas.openxmlformats.org/officeDocument/2006/relationships" r:id="rId7" tooltip="Показать месяц 7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Полилиния 36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Полилиния 37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Полилиния 38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Полилиния 39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Месяц 8" descr="Синяя голова медведя" title="Кнопка перехода к месяцу 8">
          <a:hlinkClick xmlns:r="http://schemas.openxmlformats.org/officeDocument/2006/relationships" r:id="rId8" tooltip="Нажмите для просмотра месяца 8"/>
        </xdr:cNvPr>
        <xdr:cNvGrpSpPr/>
      </xdr:nvGrpSpPr>
      <xdr:grpSpPr>
        <a:xfrm>
          <a:off x="10620375" y="747713"/>
          <a:ext cx="400050" cy="295275"/>
          <a:chOff x="10439400" y="757238"/>
          <a:chExt cx="400050" cy="295275"/>
        </a:xfrm>
      </xdr:grpSpPr>
      <xdr:sp macro="" textlink="">
        <xdr:nvSpPr>
          <xdr:cNvPr id="171" name="Полилиния 40">
            <a:hlinkClick xmlns:r="http://schemas.openxmlformats.org/officeDocument/2006/relationships" r:id="rId8" tooltip="Показать месяц 8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Полилиния 41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Полилиния 42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Полилиния 43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Полилиния 44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Месяц 9" descr="Сиреневая голова медведя" title="Кнопка перехода к месяцу 9">
          <a:hlinkClick xmlns:r="http://schemas.openxmlformats.org/officeDocument/2006/relationships" r:id="rId9" tooltip="Нажмите для просмотра месяца 9"/>
        </xdr:cNvPr>
        <xdr:cNvGrpSpPr/>
      </xdr:nvGrpSpPr>
      <xdr:grpSpPr>
        <a:xfrm>
          <a:off x="11163300" y="747713"/>
          <a:ext cx="400050" cy="295275"/>
          <a:chOff x="10982325" y="757238"/>
          <a:chExt cx="400050" cy="295275"/>
        </a:xfrm>
      </xdr:grpSpPr>
      <xdr:sp macro="" textlink="">
        <xdr:nvSpPr>
          <xdr:cNvPr id="177" name="Полилиния 45">
            <a:hlinkClick xmlns:r="http://schemas.openxmlformats.org/officeDocument/2006/relationships" r:id="rId9" tooltip="Показать месяц 9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Полилиния 46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Полилиния 47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Полилиния 48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Полилиния 49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Месяц 10" descr="Оранжевая голова медведя" title="Кнопка перехода к месяцу 10">
          <a:hlinkClick xmlns:r="http://schemas.openxmlformats.org/officeDocument/2006/relationships" r:id="rId10" tooltip="Нажмите для просмотра месяца 10"/>
        </xdr:cNvPr>
        <xdr:cNvGrpSpPr/>
      </xdr:nvGrpSpPr>
      <xdr:grpSpPr>
        <a:xfrm>
          <a:off x="11706225" y="747713"/>
          <a:ext cx="400050" cy="295275"/>
          <a:chOff x="11525250" y="757238"/>
          <a:chExt cx="400050" cy="295275"/>
        </a:xfrm>
      </xdr:grpSpPr>
      <xdr:sp macro="" textlink="">
        <xdr:nvSpPr>
          <xdr:cNvPr id="183" name="Полилиния 50">
            <a:hlinkClick xmlns:r="http://schemas.openxmlformats.org/officeDocument/2006/relationships" r:id="rId10" tooltip="Показать месяц 10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Полилиния 51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Полилиния 52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Полилиния 53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Полилиния 54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Месяц 11" descr="Светло-зеленая голова медведя" title="Кнопка перехода к месяцу 11">
          <a:hlinkClick xmlns:r="http://schemas.openxmlformats.org/officeDocument/2006/relationships" r:id="rId11" tooltip="Нажмите для просмотра месяца 11"/>
        </xdr:cNvPr>
        <xdr:cNvGrpSpPr/>
      </xdr:nvGrpSpPr>
      <xdr:grpSpPr>
        <a:xfrm>
          <a:off x="12249150" y="747713"/>
          <a:ext cx="400050" cy="295275"/>
          <a:chOff x="12068175" y="757238"/>
          <a:chExt cx="400050" cy="295275"/>
        </a:xfrm>
      </xdr:grpSpPr>
      <xdr:sp macro="" textlink="">
        <xdr:nvSpPr>
          <xdr:cNvPr id="189" name="Полилиния 55">
            <a:hlinkClick xmlns:r="http://schemas.openxmlformats.org/officeDocument/2006/relationships" r:id="rId11" tooltip="Показать месяц 11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Полилиния 56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Полилиния 57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Полилиния 58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Полилиния 59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Месяц 12" descr="Розовая голова медведя" title="Кнопка перехода к месяцу 12">
          <a:hlinkClick xmlns:r="http://schemas.openxmlformats.org/officeDocument/2006/relationships" r:id="rId12" tooltip="Нажмите для просмотра месяца 12"/>
        </xdr:cNvPr>
        <xdr:cNvGrpSpPr/>
      </xdr:nvGrpSpPr>
      <xdr:grpSpPr>
        <a:xfrm>
          <a:off x="12792075" y="747713"/>
          <a:ext cx="400050" cy="295275"/>
          <a:chOff x="12611100" y="757238"/>
          <a:chExt cx="400050" cy="295275"/>
        </a:xfrm>
      </xdr:grpSpPr>
      <xdr:sp macro="" textlink="">
        <xdr:nvSpPr>
          <xdr:cNvPr id="195" name="Полилиния 60">
            <a:hlinkClick xmlns:r="http://schemas.openxmlformats.org/officeDocument/2006/relationships" r:id="rId12" tooltip="Показать месяц 12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Полилиния 61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Полилиния 62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Полилиния 63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Полилиния 64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Месяц 1" descr="Светло-зеленая голова медведя" title="Кнопка перехода к месяцу 1">
          <a:hlinkClick xmlns:r="http://schemas.openxmlformats.org/officeDocument/2006/relationships" r:id="rId1" tooltip="Нажмите для просмотра месяца 1"/>
        </xdr:cNvPr>
        <xdr:cNvGrpSpPr/>
      </xdr:nvGrpSpPr>
      <xdr:grpSpPr>
        <a:xfrm>
          <a:off x="10077450" y="290513"/>
          <a:ext cx="400050" cy="295275"/>
          <a:chOff x="9896475" y="300038"/>
          <a:chExt cx="400050" cy="295275"/>
        </a:xfrm>
      </xdr:grpSpPr>
      <xdr:sp macro="" textlink="">
        <xdr:nvSpPr>
          <xdr:cNvPr id="129" name="Полилиния 5" descr="&quot;&quot;" title="Переход к месяцу 1">
            <a:hlinkClick xmlns:r="http://schemas.openxmlformats.org/officeDocument/2006/relationships" r:id="rId1" tooltip="Показать месяц 1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Полилиния 6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Полилиния 7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Полилиния 8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Полилиния 9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Месяц 2" descr="Оранжевая голова медведя" title="Кнопка перехода к месяцу 2">
          <a:hlinkClick xmlns:r="http://schemas.openxmlformats.org/officeDocument/2006/relationships" r:id="rId2" tooltip="Нажмите для просмотра месяца 2"/>
        </xdr:cNvPr>
        <xdr:cNvGrpSpPr/>
      </xdr:nvGrpSpPr>
      <xdr:grpSpPr>
        <a:xfrm>
          <a:off x="10620375" y="290513"/>
          <a:ext cx="400050" cy="295275"/>
          <a:chOff x="10439400" y="300038"/>
          <a:chExt cx="400050" cy="295275"/>
        </a:xfrm>
      </xdr:grpSpPr>
      <xdr:sp macro="" textlink="">
        <xdr:nvSpPr>
          <xdr:cNvPr id="135" name="Полилиния 10">
            <a:hlinkClick xmlns:r="http://schemas.openxmlformats.org/officeDocument/2006/relationships" r:id="rId2" tooltip="Показать месяц 2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Полилиния 11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Полилиния 12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Полилиния 13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Полилиния 14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Месяц 3" descr="Розовая голова медведя" title="Кнопка перехода к месяцу 3">
          <a:hlinkClick xmlns:r="http://schemas.openxmlformats.org/officeDocument/2006/relationships" r:id="rId3" tooltip="Нажмите для просмотра месяца 3"/>
        </xdr:cNvPr>
        <xdr:cNvGrpSpPr/>
      </xdr:nvGrpSpPr>
      <xdr:grpSpPr>
        <a:xfrm>
          <a:off x="11163300" y="290513"/>
          <a:ext cx="400050" cy="295275"/>
          <a:chOff x="10982325" y="300038"/>
          <a:chExt cx="400050" cy="295275"/>
        </a:xfrm>
      </xdr:grpSpPr>
      <xdr:sp macro="" textlink="">
        <xdr:nvSpPr>
          <xdr:cNvPr id="141" name="Полилиния 15">
            <a:hlinkClick xmlns:r="http://schemas.openxmlformats.org/officeDocument/2006/relationships" r:id="rId3" tooltip="Показать месяц 3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Полилиния 16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Полилиния 17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Полилиния 18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Полилиния 19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Месяц 4" descr="Красная голова медведя" title="Кнопка перехода к месяцу 4">
          <a:hlinkClick xmlns:r="http://schemas.openxmlformats.org/officeDocument/2006/relationships" r:id="rId4" tooltip="Нажмите для просмотра месяца 4"/>
        </xdr:cNvPr>
        <xdr:cNvGrpSpPr/>
      </xdr:nvGrpSpPr>
      <xdr:grpSpPr>
        <a:xfrm>
          <a:off x="11706225" y="290513"/>
          <a:ext cx="400050" cy="295275"/>
          <a:chOff x="11525250" y="300038"/>
          <a:chExt cx="400050" cy="295275"/>
        </a:xfrm>
      </xdr:grpSpPr>
      <xdr:sp macro="" textlink="">
        <xdr:nvSpPr>
          <xdr:cNvPr id="147" name="Полилиния 20">
            <a:hlinkClick xmlns:r="http://schemas.openxmlformats.org/officeDocument/2006/relationships" r:id="rId4" tooltip="Показать месяц 4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Полилиния 21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Полилиния 22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Полилиния 23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Полилиния 24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Месяц 5" descr="Синяя голова медведя" title="Кнопка перехода к месяцу 5">
          <a:hlinkClick xmlns:r="http://schemas.openxmlformats.org/officeDocument/2006/relationships" r:id="rId5" tooltip="Нажмите для просмотра месяца 5"/>
        </xdr:cNvPr>
        <xdr:cNvGrpSpPr/>
      </xdr:nvGrpSpPr>
      <xdr:grpSpPr>
        <a:xfrm>
          <a:off x="12249150" y="290513"/>
          <a:ext cx="400050" cy="295275"/>
          <a:chOff x="12068175" y="300038"/>
          <a:chExt cx="400050" cy="295275"/>
        </a:xfrm>
      </xdr:grpSpPr>
      <xdr:sp macro="" textlink="">
        <xdr:nvSpPr>
          <xdr:cNvPr id="153" name="Полилиния 25">
            <a:hlinkClick xmlns:r="http://schemas.openxmlformats.org/officeDocument/2006/relationships" r:id="rId5" tooltip="Показать месяц 5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Полилиния 26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Полилиния 27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Полилиния 28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Полилиния 29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Месяц 6" descr="Зеленая голова медведя" title="Кнопка перехода к месяцу 6">
          <a:hlinkClick xmlns:r="http://schemas.openxmlformats.org/officeDocument/2006/relationships" r:id="rId6" tooltip="Нажмите для просмотра месяца 6"/>
        </xdr:cNvPr>
        <xdr:cNvGrpSpPr/>
      </xdr:nvGrpSpPr>
      <xdr:grpSpPr>
        <a:xfrm>
          <a:off x="12792075" y="290513"/>
          <a:ext cx="400050" cy="295275"/>
          <a:chOff x="12611100" y="300038"/>
          <a:chExt cx="400050" cy="295275"/>
        </a:xfrm>
      </xdr:grpSpPr>
      <xdr:sp macro="" textlink="">
        <xdr:nvSpPr>
          <xdr:cNvPr id="159" name="Полилиния 30">
            <a:hlinkClick xmlns:r="http://schemas.openxmlformats.org/officeDocument/2006/relationships" r:id="rId6" tooltip="Показать месяц 6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Полилиния 31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Полилиния 32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Полилиния 33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Полилиния 34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Месяц 7" descr="Светло-синяя голова медведя" title="Кнопка перехода к месяцу 7">
          <a:hlinkClick xmlns:r="http://schemas.openxmlformats.org/officeDocument/2006/relationships" r:id="rId7" tooltip="Нажмите для просмотра месяца 7"/>
        </xdr:cNvPr>
        <xdr:cNvGrpSpPr/>
      </xdr:nvGrpSpPr>
      <xdr:grpSpPr>
        <a:xfrm>
          <a:off x="10077450" y="747713"/>
          <a:ext cx="400050" cy="295275"/>
          <a:chOff x="9896475" y="757238"/>
          <a:chExt cx="400050" cy="295275"/>
        </a:xfrm>
      </xdr:grpSpPr>
      <xdr:sp macro="" textlink="">
        <xdr:nvSpPr>
          <xdr:cNvPr id="165" name="Полилиния 35">
            <a:hlinkClick xmlns:r="http://schemas.openxmlformats.org/officeDocument/2006/relationships" r:id="rId7" tooltip="Показать месяц 7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Полилиния 36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Полилиния 37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Полилиния 38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Полилиния 39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Месяц 8" descr="Синяя голова медведя" title="Кнопка перехода к месяцу 8">
          <a:hlinkClick xmlns:r="http://schemas.openxmlformats.org/officeDocument/2006/relationships" r:id="rId8" tooltip="Нажмите для просмотра месяца 8"/>
        </xdr:cNvPr>
        <xdr:cNvGrpSpPr/>
      </xdr:nvGrpSpPr>
      <xdr:grpSpPr>
        <a:xfrm>
          <a:off x="10620375" y="747713"/>
          <a:ext cx="400050" cy="295275"/>
          <a:chOff x="10439400" y="757238"/>
          <a:chExt cx="400050" cy="295275"/>
        </a:xfrm>
      </xdr:grpSpPr>
      <xdr:sp macro="" textlink="">
        <xdr:nvSpPr>
          <xdr:cNvPr id="171" name="Полилиния 40">
            <a:hlinkClick xmlns:r="http://schemas.openxmlformats.org/officeDocument/2006/relationships" r:id="rId8" tooltip="Показать месяц 8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Полилиния 41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Полилиния 42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Полилиния 43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Полилиния 44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Месяц 9" descr="Сиреневая голова медведя" title="Кнопка перехода к месяцу 9">
          <a:hlinkClick xmlns:r="http://schemas.openxmlformats.org/officeDocument/2006/relationships" r:id="rId9" tooltip="Нажмите для просмотра месяца 9"/>
        </xdr:cNvPr>
        <xdr:cNvGrpSpPr/>
      </xdr:nvGrpSpPr>
      <xdr:grpSpPr>
        <a:xfrm>
          <a:off x="11163300" y="747713"/>
          <a:ext cx="400050" cy="295275"/>
          <a:chOff x="10982325" y="757238"/>
          <a:chExt cx="400050" cy="295275"/>
        </a:xfrm>
      </xdr:grpSpPr>
      <xdr:sp macro="" textlink="">
        <xdr:nvSpPr>
          <xdr:cNvPr id="177" name="Полилиния 45">
            <a:hlinkClick xmlns:r="http://schemas.openxmlformats.org/officeDocument/2006/relationships" r:id="rId9" tooltip="Показать месяц 9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Полилиния 46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Полилиния 47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Полилиния 48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Полилиния 49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Месяц 10" descr="Оранжевая голова медведя" title="Кнопка перехода к месяцу 10">
          <a:hlinkClick xmlns:r="http://schemas.openxmlformats.org/officeDocument/2006/relationships" r:id="rId10" tooltip="Нажмите для просмотра месяца 10"/>
        </xdr:cNvPr>
        <xdr:cNvGrpSpPr/>
      </xdr:nvGrpSpPr>
      <xdr:grpSpPr>
        <a:xfrm>
          <a:off x="11706225" y="747713"/>
          <a:ext cx="400050" cy="295275"/>
          <a:chOff x="11525250" y="757238"/>
          <a:chExt cx="400050" cy="295275"/>
        </a:xfrm>
      </xdr:grpSpPr>
      <xdr:sp macro="" textlink="">
        <xdr:nvSpPr>
          <xdr:cNvPr id="183" name="Полилиния 50">
            <a:hlinkClick xmlns:r="http://schemas.openxmlformats.org/officeDocument/2006/relationships" r:id="rId10" tooltip="Показать месяц 10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Полилиния 51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Полилиния 52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Полилиния 53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Полилиния 54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Месяц 11" descr="Светло-зеленая голова медведя" title="Кнопка перехода к месяцу 11">
          <a:hlinkClick xmlns:r="http://schemas.openxmlformats.org/officeDocument/2006/relationships" r:id="rId11" tooltip="Нажмите для просмотра месяца 11"/>
        </xdr:cNvPr>
        <xdr:cNvGrpSpPr/>
      </xdr:nvGrpSpPr>
      <xdr:grpSpPr>
        <a:xfrm>
          <a:off x="12249150" y="747713"/>
          <a:ext cx="400050" cy="295275"/>
          <a:chOff x="12068175" y="757238"/>
          <a:chExt cx="400050" cy="295275"/>
        </a:xfrm>
      </xdr:grpSpPr>
      <xdr:sp macro="" textlink="">
        <xdr:nvSpPr>
          <xdr:cNvPr id="189" name="Полилиния 55">
            <a:hlinkClick xmlns:r="http://schemas.openxmlformats.org/officeDocument/2006/relationships" r:id="rId11" tooltip="Показать месяц 11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Полилиния 56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Полилиния 57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Полилиния 58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Полилиния 59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Месяц 12" descr="Розовая голова медведя" title="Кнопка перехода к месяцу 12">
          <a:hlinkClick xmlns:r="http://schemas.openxmlformats.org/officeDocument/2006/relationships" r:id="rId12" tooltip="Нажмите для просмотра месяца 12"/>
        </xdr:cNvPr>
        <xdr:cNvGrpSpPr/>
      </xdr:nvGrpSpPr>
      <xdr:grpSpPr>
        <a:xfrm>
          <a:off x="12792075" y="747713"/>
          <a:ext cx="400050" cy="295275"/>
          <a:chOff x="12611100" y="757238"/>
          <a:chExt cx="400050" cy="295275"/>
        </a:xfrm>
      </xdr:grpSpPr>
      <xdr:sp macro="" textlink="">
        <xdr:nvSpPr>
          <xdr:cNvPr id="195" name="Полилиния 60">
            <a:hlinkClick xmlns:r="http://schemas.openxmlformats.org/officeDocument/2006/relationships" r:id="rId12" tooltip="Показать месяц 12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Полилиния 61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Полилиния 62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Полилиния 63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Полилиния 64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Месяц 1" descr="Светло-зеленая голова медведя" title="Кнопка перехода к месяцу 1">
          <a:hlinkClick xmlns:r="http://schemas.openxmlformats.org/officeDocument/2006/relationships" r:id="rId1" tooltip="Нажмите для просмотра месяца 1"/>
        </xdr:cNvPr>
        <xdr:cNvGrpSpPr/>
      </xdr:nvGrpSpPr>
      <xdr:grpSpPr>
        <a:xfrm>
          <a:off x="10077450" y="290513"/>
          <a:ext cx="400050" cy="295275"/>
          <a:chOff x="9896475" y="300038"/>
          <a:chExt cx="400050" cy="295275"/>
        </a:xfrm>
      </xdr:grpSpPr>
      <xdr:sp macro="" textlink="">
        <xdr:nvSpPr>
          <xdr:cNvPr id="129" name="Полилиния 5" descr="&quot;&quot;" title="Переход к месяцу 1">
            <a:hlinkClick xmlns:r="http://schemas.openxmlformats.org/officeDocument/2006/relationships" r:id="rId1" tooltip="Показать месяц 1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Полилиния 6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Полилиния 7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Полилиния 8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Полилиния 9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Месяц 2" descr="Оранжевая голова медведя" title="Кнопка перехода к месяцу 2">
          <a:hlinkClick xmlns:r="http://schemas.openxmlformats.org/officeDocument/2006/relationships" r:id="rId2" tooltip="Нажмите для просмотра месяца 2"/>
        </xdr:cNvPr>
        <xdr:cNvGrpSpPr/>
      </xdr:nvGrpSpPr>
      <xdr:grpSpPr>
        <a:xfrm>
          <a:off x="10620375" y="290513"/>
          <a:ext cx="400050" cy="295275"/>
          <a:chOff x="10439400" y="300038"/>
          <a:chExt cx="400050" cy="295275"/>
        </a:xfrm>
      </xdr:grpSpPr>
      <xdr:sp macro="" textlink="">
        <xdr:nvSpPr>
          <xdr:cNvPr id="135" name="Полилиния 10">
            <a:hlinkClick xmlns:r="http://schemas.openxmlformats.org/officeDocument/2006/relationships" r:id="rId2" tooltip="Показать месяц 2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Полилиния 11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Полилиния 12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Полилиния 13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Полилиния 14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Месяц 3" descr="Розовая голова медведя" title="Кнопка перехода к месяцу 3">
          <a:hlinkClick xmlns:r="http://schemas.openxmlformats.org/officeDocument/2006/relationships" r:id="rId3" tooltip="Нажмите для просмотра месяца 3"/>
        </xdr:cNvPr>
        <xdr:cNvGrpSpPr/>
      </xdr:nvGrpSpPr>
      <xdr:grpSpPr>
        <a:xfrm>
          <a:off x="11163300" y="290513"/>
          <a:ext cx="400050" cy="295275"/>
          <a:chOff x="10982325" y="300038"/>
          <a:chExt cx="400050" cy="295275"/>
        </a:xfrm>
      </xdr:grpSpPr>
      <xdr:sp macro="" textlink="">
        <xdr:nvSpPr>
          <xdr:cNvPr id="141" name="Полилиния 15">
            <a:hlinkClick xmlns:r="http://schemas.openxmlformats.org/officeDocument/2006/relationships" r:id="rId3" tooltip="Показать месяц 3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Полилиния 16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Полилиния 17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Полилиния 18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Полилиния 19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Месяц 4" descr="Красная голова медведя" title="Кнопка перехода к месяцу 4">
          <a:hlinkClick xmlns:r="http://schemas.openxmlformats.org/officeDocument/2006/relationships" r:id="rId4" tooltip="Нажмите для просмотра месяца 4"/>
        </xdr:cNvPr>
        <xdr:cNvGrpSpPr/>
      </xdr:nvGrpSpPr>
      <xdr:grpSpPr>
        <a:xfrm>
          <a:off x="11706225" y="290513"/>
          <a:ext cx="400050" cy="295275"/>
          <a:chOff x="11525250" y="300038"/>
          <a:chExt cx="400050" cy="295275"/>
        </a:xfrm>
      </xdr:grpSpPr>
      <xdr:sp macro="" textlink="">
        <xdr:nvSpPr>
          <xdr:cNvPr id="147" name="Полилиния 20">
            <a:hlinkClick xmlns:r="http://schemas.openxmlformats.org/officeDocument/2006/relationships" r:id="rId4" tooltip="Показать месяц 4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Полилиния 21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Полилиния 22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Полилиния 23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Полилиния 24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Месяц 5" descr="Синяя голова медведя" title="Кнопка перехода к месяцу 5">
          <a:hlinkClick xmlns:r="http://schemas.openxmlformats.org/officeDocument/2006/relationships" r:id="rId5" tooltip="Нажмите для просмотра месяца 5"/>
        </xdr:cNvPr>
        <xdr:cNvGrpSpPr/>
      </xdr:nvGrpSpPr>
      <xdr:grpSpPr>
        <a:xfrm>
          <a:off x="12249150" y="290513"/>
          <a:ext cx="400050" cy="295275"/>
          <a:chOff x="12068175" y="300038"/>
          <a:chExt cx="400050" cy="295275"/>
        </a:xfrm>
      </xdr:grpSpPr>
      <xdr:sp macro="" textlink="">
        <xdr:nvSpPr>
          <xdr:cNvPr id="153" name="Полилиния 25">
            <a:hlinkClick xmlns:r="http://schemas.openxmlformats.org/officeDocument/2006/relationships" r:id="rId5" tooltip="Показать месяц 5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Полилиния 26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Полилиния 27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Полилиния 28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Полилиния 29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Месяц 6" descr="Зеленая голова медведя" title="Кнопка перехода к месяцу 6">
          <a:hlinkClick xmlns:r="http://schemas.openxmlformats.org/officeDocument/2006/relationships" r:id="rId6" tooltip="Нажмите для просмотра месяца 6"/>
        </xdr:cNvPr>
        <xdr:cNvGrpSpPr/>
      </xdr:nvGrpSpPr>
      <xdr:grpSpPr>
        <a:xfrm>
          <a:off x="12792075" y="290513"/>
          <a:ext cx="400050" cy="295275"/>
          <a:chOff x="12611100" y="300038"/>
          <a:chExt cx="400050" cy="295275"/>
        </a:xfrm>
      </xdr:grpSpPr>
      <xdr:sp macro="" textlink="">
        <xdr:nvSpPr>
          <xdr:cNvPr id="159" name="Полилиния 30">
            <a:hlinkClick xmlns:r="http://schemas.openxmlformats.org/officeDocument/2006/relationships" r:id="rId6" tooltip="Показать месяц 6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Полилиния 31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Полилиния 32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Полилиния 33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Полилиния 34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Месяц 7" descr="Светло-синяя голова медведя" title="Кнопка перехода к месяцу 7">
          <a:hlinkClick xmlns:r="http://schemas.openxmlformats.org/officeDocument/2006/relationships" r:id="rId7" tooltip="Нажмите для просмотра месяца 7"/>
        </xdr:cNvPr>
        <xdr:cNvGrpSpPr/>
      </xdr:nvGrpSpPr>
      <xdr:grpSpPr>
        <a:xfrm>
          <a:off x="10077450" y="747713"/>
          <a:ext cx="400050" cy="295275"/>
          <a:chOff x="9896475" y="757238"/>
          <a:chExt cx="400050" cy="295275"/>
        </a:xfrm>
      </xdr:grpSpPr>
      <xdr:sp macro="" textlink="">
        <xdr:nvSpPr>
          <xdr:cNvPr id="165" name="Полилиния 35">
            <a:hlinkClick xmlns:r="http://schemas.openxmlformats.org/officeDocument/2006/relationships" r:id="rId7" tooltip="Показать месяц 7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Полилиния 36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Полилиния 37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Полилиния 38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Полилиния 39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Месяц 8" descr="Синяя голова медведя" title="Кнопка перехода к месяцу 8">
          <a:hlinkClick xmlns:r="http://schemas.openxmlformats.org/officeDocument/2006/relationships" r:id="rId8" tooltip="Нажмите для просмотра месяца 8"/>
        </xdr:cNvPr>
        <xdr:cNvGrpSpPr/>
      </xdr:nvGrpSpPr>
      <xdr:grpSpPr>
        <a:xfrm>
          <a:off x="10620375" y="747713"/>
          <a:ext cx="400050" cy="295275"/>
          <a:chOff x="10439400" y="757238"/>
          <a:chExt cx="400050" cy="295275"/>
        </a:xfrm>
      </xdr:grpSpPr>
      <xdr:sp macro="" textlink="">
        <xdr:nvSpPr>
          <xdr:cNvPr id="171" name="Полилиния 40">
            <a:hlinkClick xmlns:r="http://schemas.openxmlformats.org/officeDocument/2006/relationships" r:id="rId8" tooltip="Показать месяц 8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Полилиния 41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Полилиния 42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Полилиния 43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Полилиния 44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Месяц 9" descr="Сиреневая голова медведя" title="Кнопка перехода к месяцу 9">
          <a:hlinkClick xmlns:r="http://schemas.openxmlformats.org/officeDocument/2006/relationships" r:id="rId9" tooltip="Нажмите для просмотра месяца 9"/>
        </xdr:cNvPr>
        <xdr:cNvGrpSpPr/>
      </xdr:nvGrpSpPr>
      <xdr:grpSpPr>
        <a:xfrm>
          <a:off x="11163300" y="747713"/>
          <a:ext cx="400050" cy="295275"/>
          <a:chOff x="10982325" y="757238"/>
          <a:chExt cx="400050" cy="295275"/>
        </a:xfrm>
      </xdr:grpSpPr>
      <xdr:sp macro="" textlink="">
        <xdr:nvSpPr>
          <xdr:cNvPr id="177" name="Полилиния 45">
            <a:hlinkClick xmlns:r="http://schemas.openxmlformats.org/officeDocument/2006/relationships" r:id="rId9" tooltip="Показать месяц 9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Полилиния 46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Полилиния 47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Полилиния 48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Полилиния 49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Месяц 10" descr="Оранжевая голова медведя" title="Кнопка перехода к месяцу 10">
          <a:hlinkClick xmlns:r="http://schemas.openxmlformats.org/officeDocument/2006/relationships" r:id="rId10" tooltip="Нажмите для просмотра месяца 10"/>
        </xdr:cNvPr>
        <xdr:cNvGrpSpPr/>
      </xdr:nvGrpSpPr>
      <xdr:grpSpPr>
        <a:xfrm>
          <a:off x="11706225" y="747713"/>
          <a:ext cx="400050" cy="295275"/>
          <a:chOff x="11525250" y="757238"/>
          <a:chExt cx="400050" cy="295275"/>
        </a:xfrm>
      </xdr:grpSpPr>
      <xdr:sp macro="" textlink="">
        <xdr:nvSpPr>
          <xdr:cNvPr id="183" name="Полилиния 50">
            <a:hlinkClick xmlns:r="http://schemas.openxmlformats.org/officeDocument/2006/relationships" r:id="rId10" tooltip="Показать месяц 10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Полилиния 51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Полилиния 52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Полилиния 53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Полилиния 54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Месяц 11" descr="Светло-зеленая голова медведя" title="Кнопка перехода к месяцу 11">
          <a:hlinkClick xmlns:r="http://schemas.openxmlformats.org/officeDocument/2006/relationships" r:id="rId11" tooltip="Нажмите для просмотра месяца 11"/>
        </xdr:cNvPr>
        <xdr:cNvGrpSpPr/>
      </xdr:nvGrpSpPr>
      <xdr:grpSpPr>
        <a:xfrm>
          <a:off x="12249150" y="747713"/>
          <a:ext cx="400050" cy="295275"/>
          <a:chOff x="12068175" y="757238"/>
          <a:chExt cx="400050" cy="295275"/>
        </a:xfrm>
      </xdr:grpSpPr>
      <xdr:sp macro="" textlink="">
        <xdr:nvSpPr>
          <xdr:cNvPr id="189" name="Полилиния 55">
            <a:hlinkClick xmlns:r="http://schemas.openxmlformats.org/officeDocument/2006/relationships" r:id="rId11" tooltip="Показать месяц 11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Полилиния 56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Полилиния 57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Полилиния 58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Полилиния 59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Месяц 12" descr="Розовая голова медведя" title="Кнопка перехода к месяцу 12">
          <a:hlinkClick xmlns:r="http://schemas.openxmlformats.org/officeDocument/2006/relationships" r:id="rId12" tooltip="Нажмите для просмотра месяца 12"/>
        </xdr:cNvPr>
        <xdr:cNvGrpSpPr/>
      </xdr:nvGrpSpPr>
      <xdr:grpSpPr>
        <a:xfrm>
          <a:off x="12792075" y="747713"/>
          <a:ext cx="400050" cy="295275"/>
          <a:chOff x="12611100" y="757238"/>
          <a:chExt cx="400050" cy="295275"/>
        </a:xfrm>
      </xdr:grpSpPr>
      <xdr:sp macro="" textlink="">
        <xdr:nvSpPr>
          <xdr:cNvPr id="195" name="Полилиния 60">
            <a:hlinkClick xmlns:r="http://schemas.openxmlformats.org/officeDocument/2006/relationships" r:id="rId12" tooltip="Показать месяц 12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Полилиния 61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Полилиния 62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Полилиния 63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Полилиния 64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200" name="Месяц 1" descr="Светло-зеленая голова медведя" title="Кнопка перехода к месяцу 1">
          <a:hlinkClick xmlns:r="http://schemas.openxmlformats.org/officeDocument/2006/relationships" r:id="rId1" tooltip="Нажмите для просмотра месяца 1"/>
        </xdr:cNvPr>
        <xdr:cNvGrpSpPr/>
      </xdr:nvGrpSpPr>
      <xdr:grpSpPr>
        <a:xfrm>
          <a:off x="10077450" y="290513"/>
          <a:ext cx="400050" cy="295275"/>
          <a:chOff x="9896475" y="300038"/>
          <a:chExt cx="400050" cy="295275"/>
        </a:xfrm>
      </xdr:grpSpPr>
      <xdr:sp macro="" textlink="">
        <xdr:nvSpPr>
          <xdr:cNvPr id="201" name="Полилиния 5" descr="&quot;&quot;" title="Переход к месяцу 1">
            <a:hlinkClick xmlns:r="http://schemas.openxmlformats.org/officeDocument/2006/relationships" r:id="rId1" tooltip="Показать месяц 1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2" name="Полилиния 6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3" name="Полилиния 7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4" name="Полилиния 8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5" name="Полилиния 9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206" name="Месяц 2" descr="Оранжевая голова медведя" title="Кнопка перехода к месяцу 2">
          <a:hlinkClick xmlns:r="http://schemas.openxmlformats.org/officeDocument/2006/relationships" r:id="rId2" tooltip="Нажмите для просмотра месяца 2"/>
        </xdr:cNvPr>
        <xdr:cNvGrpSpPr/>
      </xdr:nvGrpSpPr>
      <xdr:grpSpPr>
        <a:xfrm>
          <a:off x="10620375" y="290513"/>
          <a:ext cx="400050" cy="295275"/>
          <a:chOff x="10439400" y="300038"/>
          <a:chExt cx="400050" cy="295275"/>
        </a:xfrm>
      </xdr:grpSpPr>
      <xdr:sp macro="" textlink="">
        <xdr:nvSpPr>
          <xdr:cNvPr id="207" name="Полилиния 10">
            <a:hlinkClick xmlns:r="http://schemas.openxmlformats.org/officeDocument/2006/relationships" r:id="rId2" tooltip="Показать месяц 2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8" name="Полилиния 11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9" name="Полилиния 12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0" name="Полилиния 13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1" name="Полилиния 14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212" name="Месяц 3" descr="Розовая голова медведя" title="Кнопка перехода к месяцу 3">
          <a:hlinkClick xmlns:r="http://schemas.openxmlformats.org/officeDocument/2006/relationships" r:id="rId3" tooltip="Нажмите для просмотра месяца 3"/>
        </xdr:cNvPr>
        <xdr:cNvGrpSpPr/>
      </xdr:nvGrpSpPr>
      <xdr:grpSpPr>
        <a:xfrm>
          <a:off x="11163300" y="290513"/>
          <a:ext cx="400050" cy="295275"/>
          <a:chOff x="10982325" y="300038"/>
          <a:chExt cx="400050" cy="295275"/>
        </a:xfrm>
      </xdr:grpSpPr>
      <xdr:sp macro="" textlink="">
        <xdr:nvSpPr>
          <xdr:cNvPr id="213" name="Полилиния 15">
            <a:hlinkClick xmlns:r="http://schemas.openxmlformats.org/officeDocument/2006/relationships" r:id="rId3" tooltip="Показать месяц 3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4" name="Полилиния 16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5" name="Полилиния 17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6" name="Полилиния 18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7" name="Полилиния 19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218" name="Месяц 4" descr="Красная голова медведя" title="Кнопка перехода к месяцу 4">
          <a:hlinkClick xmlns:r="http://schemas.openxmlformats.org/officeDocument/2006/relationships" r:id="rId4" tooltip="Нажмите для просмотра месяца 4"/>
        </xdr:cNvPr>
        <xdr:cNvGrpSpPr/>
      </xdr:nvGrpSpPr>
      <xdr:grpSpPr>
        <a:xfrm>
          <a:off x="11706225" y="290513"/>
          <a:ext cx="400050" cy="295275"/>
          <a:chOff x="11525250" y="300038"/>
          <a:chExt cx="400050" cy="295275"/>
        </a:xfrm>
      </xdr:grpSpPr>
      <xdr:sp macro="" textlink="">
        <xdr:nvSpPr>
          <xdr:cNvPr id="219" name="Полилиния 20">
            <a:hlinkClick xmlns:r="http://schemas.openxmlformats.org/officeDocument/2006/relationships" r:id="rId4" tooltip="Показать месяц 4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0" name="Полилиния 21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1" name="Полилиния 22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2" name="Полилиния 23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3" name="Полилиния 24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224" name="Месяц 5" descr="Синяя голова медведя" title="Кнопка перехода к месяцу 5">
          <a:hlinkClick xmlns:r="http://schemas.openxmlformats.org/officeDocument/2006/relationships" r:id="rId5" tooltip="Нажмите для просмотра месяца 5"/>
        </xdr:cNvPr>
        <xdr:cNvGrpSpPr/>
      </xdr:nvGrpSpPr>
      <xdr:grpSpPr>
        <a:xfrm>
          <a:off x="12249150" y="290513"/>
          <a:ext cx="400050" cy="295275"/>
          <a:chOff x="12068175" y="300038"/>
          <a:chExt cx="400050" cy="295275"/>
        </a:xfrm>
      </xdr:grpSpPr>
      <xdr:sp macro="" textlink="">
        <xdr:nvSpPr>
          <xdr:cNvPr id="225" name="Полилиния 25">
            <a:hlinkClick xmlns:r="http://schemas.openxmlformats.org/officeDocument/2006/relationships" r:id="rId5" tooltip="Показать месяц 5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" name="Полилиния 26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" name="Полилиния 27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" name="Полилиния 28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" name="Полилиния 29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230" name="Месяц 6" descr="Зеленая голова медведя" title="Кнопка перехода к месяцу 6">
          <a:hlinkClick xmlns:r="http://schemas.openxmlformats.org/officeDocument/2006/relationships" r:id="rId6" tooltip="Нажмите для просмотра месяца 6"/>
        </xdr:cNvPr>
        <xdr:cNvGrpSpPr/>
      </xdr:nvGrpSpPr>
      <xdr:grpSpPr>
        <a:xfrm>
          <a:off x="12792075" y="290513"/>
          <a:ext cx="400050" cy="295275"/>
          <a:chOff x="12611100" y="300038"/>
          <a:chExt cx="400050" cy="295275"/>
        </a:xfrm>
      </xdr:grpSpPr>
      <xdr:sp macro="" textlink="">
        <xdr:nvSpPr>
          <xdr:cNvPr id="231" name="Полилиния 30">
            <a:hlinkClick xmlns:r="http://schemas.openxmlformats.org/officeDocument/2006/relationships" r:id="rId6" tooltip="Показать месяц 6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2" name="Полилиния 31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3" name="Полилиния 32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4" name="Полилиния 33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5" name="Полилиния 34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236" name="Месяц 7" descr="Светло-синяя голова медведя" title="Кнопка перехода к месяцу 7">
          <a:hlinkClick xmlns:r="http://schemas.openxmlformats.org/officeDocument/2006/relationships" r:id="rId7" tooltip="Нажмите для просмотра месяца 7"/>
        </xdr:cNvPr>
        <xdr:cNvGrpSpPr/>
      </xdr:nvGrpSpPr>
      <xdr:grpSpPr>
        <a:xfrm>
          <a:off x="10077450" y="747713"/>
          <a:ext cx="400050" cy="295275"/>
          <a:chOff x="9896475" y="757238"/>
          <a:chExt cx="400050" cy="295275"/>
        </a:xfrm>
      </xdr:grpSpPr>
      <xdr:sp macro="" textlink="">
        <xdr:nvSpPr>
          <xdr:cNvPr id="237" name="Полилиния 35">
            <a:hlinkClick xmlns:r="http://schemas.openxmlformats.org/officeDocument/2006/relationships" r:id="rId7" tooltip="Показать месяц 7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8" name="Полилиния 36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9" name="Полилиния 37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0" name="Полилиния 38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1" name="Полилиния 39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242" name="Месяц 8" descr="Синяя голова медведя" title="Кнопка перехода к месяцу 8">
          <a:hlinkClick xmlns:r="http://schemas.openxmlformats.org/officeDocument/2006/relationships" r:id="rId8" tooltip="Нажмите для просмотра месяца 8"/>
        </xdr:cNvPr>
        <xdr:cNvGrpSpPr/>
      </xdr:nvGrpSpPr>
      <xdr:grpSpPr>
        <a:xfrm>
          <a:off x="10620375" y="747713"/>
          <a:ext cx="400050" cy="295275"/>
          <a:chOff x="10439400" y="757238"/>
          <a:chExt cx="400050" cy="295275"/>
        </a:xfrm>
      </xdr:grpSpPr>
      <xdr:sp macro="" textlink="">
        <xdr:nvSpPr>
          <xdr:cNvPr id="243" name="Полилиния 40">
            <a:hlinkClick xmlns:r="http://schemas.openxmlformats.org/officeDocument/2006/relationships" r:id="rId8" tooltip="Показать месяц 8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4" name="Полилиния 41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5" name="Полилиния 42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6" name="Полилиния 43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7" name="Полилиния 44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248" name="Месяц 9" descr="Сиреневая голова медведя" title="Кнопка перехода к месяцу 9">
          <a:hlinkClick xmlns:r="http://schemas.openxmlformats.org/officeDocument/2006/relationships" r:id="rId9" tooltip="Нажмите для просмотра месяца 9"/>
        </xdr:cNvPr>
        <xdr:cNvGrpSpPr/>
      </xdr:nvGrpSpPr>
      <xdr:grpSpPr>
        <a:xfrm>
          <a:off x="11163300" y="747713"/>
          <a:ext cx="400050" cy="295275"/>
          <a:chOff x="10982325" y="757238"/>
          <a:chExt cx="400050" cy="295275"/>
        </a:xfrm>
      </xdr:grpSpPr>
      <xdr:sp macro="" textlink="">
        <xdr:nvSpPr>
          <xdr:cNvPr id="249" name="Полилиния 45">
            <a:hlinkClick xmlns:r="http://schemas.openxmlformats.org/officeDocument/2006/relationships" r:id="rId9" tooltip="Показать месяц 9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0" name="Полилиния 46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1" name="Полилиния 47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2" name="Полилиния 48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3" name="Полилиния 49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254" name="Месяц 10" descr="Оранжевая голова медведя" title="Кнопка перехода к месяцу 10">
          <a:hlinkClick xmlns:r="http://schemas.openxmlformats.org/officeDocument/2006/relationships" r:id="rId10" tooltip="Нажмите для просмотра месяца 10"/>
        </xdr:cNvPr>
        <xdr:cNvGrpSpPr/>
      </xdr:nvGrpSpPr>
      <xdr:grpSpPr>
        <a:xfrm>
          <a:off x="11706225" y="747713"/>
          <a:ext cx="400050" cy="295275"/>
          <a:chOff x="11525250" y="757238"/>
          <a:chExt cx="400050" cy="295275"/>
        </a:xfrm>
      </xdr:grpSpPr>
      <xdr:sp macro="" textlink="">
        <xdr:nvSpPr>
          <xdr:cNvPr id="255" name="Полилиния 50">
            <a:hlinkClick xmlns:r="http://schemas.openxmlformats.org/officeDocument/2006/relationships" r:id="rId10" tooltip="Показать месяц 10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6" name="Полилиния 51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7" name="Полилиния 52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8" name="Полилиния 53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9" name="Полилиния 54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260" name="Месяц 11" descr="Светло-зеленая голова медведя" title="Кнопка перехода к месяцу 11">
          <a:hlinkClick xmlns:r="http://schemas.openxmlformats.org/officeDocument/2006/relationships" r:id="rId11" tooltip="Нажмите для просмотра месяца 11"/>
        </xdr:cNvPr>
        <xdr:cNvGrpSpPr/>
      </xdr:nvGrpSpPr>
      <xdr:grpSpPr>
        <a:xfrm>
          <a:off x="12249150" y="747713"/>
          <a:ext cx="400050" cy="295275"/>
          <a:chOff x="12068175" y="757238"/>
          <a:chExt cx="400050" cy="295275"/>
        </a:xfrm>
      </xdr:grpSpPr>
      <xdr:sp macro="" textlink="">
        <xdr:nvSpPr>
          <xdr:cNvPr id="261" name="Полилиния 55">
            <a:hlinkClick xmlns:r="http://schemas.openxmlformats.org/officeDocument/2006/relationships" r:id="rId11" tooltip="Показать месяц 11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2" name="Полилиния 56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3" name="Полилиния 57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4" name="Полилиния 58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5" name="Полилиния 59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266" name="Месяц 12" descr="Розовая голова медведя" title="Кнопка перехода к месяцу 12">
          <a:hlinkClick xmlns:r="http://schemas.openxmlformats.org/officeDocument/2006/relationships" r:id="rId12" tooltip="Нажмите для просмотра месяца 12"/>
        </xdr:cNvPr>
        <xdr:cNvGrpSpPr/>
      </xdr:nvGrpSpPr>
      <xdr:grpSpPr>
        <a:xfrm>
          <a:off x="12792075" y="747713"/>
          <a:ext cx="400050" cy="295275"/>
          <a:chOff x="12611100" y="757238"/>
          <a:chExt cx="400050" cy="295275"/>
        </a:xfrm>
      </xdr:grpSpPr>
      <xdr:sp macro="" textlink="">
        <xdr:nvSpPr>
          <xdr:cNvPr id="267" name="Полилиния 60">
            <a:hlinkClick xmlns:r="http://schemas.openxmlformats.org/officeDocument/2006/relationships" r:id="rId12" tooltip="Показать месяц 12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8" name="Полилиния 61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9" name="Полилиния 62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0" name="Полилиния 63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1" name="Полилиния 64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200" name="Месяц 1" descr="Светло-зеленая голова медведя" title="Кнопка перехода к месяцу 1">
          <a:hlinkClick xmlns:r="http://schemas.openxmlformats.org/officeDocument/2006/relationships" r:id="rId1" tooltip="Нажмите для просмотра месяца 1"/>
        </xdr:cNvPr>
        <xdr:cNvGrpSpPr/>
      </xdr:nvGrpSpPr>
      <xdr:grpSpPr>
        <a:xfrm>
          <a:off x="10077450" y="290513"/>
          <a:ext cx="400050" cy="295275"/>
          <a:chOff x="9896475" y="300038"/>
          <a:chExt cx="400050" cy="295275"/>
        </a:xfrm>
      </xdr:grpSpPr>
      <xdr:sp macro="" textlink="">
        <xdr:nvSpPr>
          <xdr:cNvPr id="201" name="Полилиния 5" descr="&quot;&quot;" title="Переход к месяцу 1">
            <a:hlinkClick xmlns:r="http://schemas.openxmlformats.org/officeDocument/2006/relationships" r:id="rId1" tooltip="Показать месяц 1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2" name="Полилиния 6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3" name="Полилиния 7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4" name="Полилиния 8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5" name="Полилиния 9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206" name="Месяц 2" descr="Оранжевая голова медведя" title="Кнопка перехода к месяцу 2">
          <a:hlinkClick xmlns:r="http://schemas.openxmlformats.org/officeDocument/2006/relationships" r:id="rId2" tooltip="Нажмите для просмотра месяца 2"/>
        </xdr:cNvPr>
        <xdr:cNvGrpSpPr/>
      </xdr:nvGrpSpPr>
      <xdr:grpSpPr>
        <a:xfrm>
          <a:off x="10620375" y="290513"/>
          <a:ext cx="400050" cy="295275"/>
          <a:chOff x="10439400" y="300038"/>
          <a:chExt cx="400050" cy="295275"/>
        </a:xfrm>
      </xdr:grpSpPr>
      <xdr:sp macro="" textlink="">
        <xdr:nvSpPr>
          <xdr:cNvPr id="207" name="Полилиния 10">
            <a:hlinkClick xmlns:r="http://schemas.openxmlformats.org/officeDocument/2006/relationships" r:id="rId2" tooltip="Показать месяц 2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8" name="Полилиния 11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9" name="Полилиния 12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0" name="Полилиния 13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1" name="Полилиния 14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212" name="Месяц 3" descr="Розовая голова медведя" title="Кнопка перехода к месяцу 3">
          <a:hlinkClick xmlns:r="http://schemas.openxmlformats.org/officeDocument/2006/relationships" r:id="rId3" tooltip="Нажмите для просмотра месяца 3"/>
        </xdr:cNvPr>
        <xdr:cNvGrpSpPr/>
      </xdr:nvGrpSpPr>
      <xdr:grpSpPr>
        <a:xfrm>
          <a:off x="11163300" y="290513"/>
          <a:ext cx="400050" cy="295275"/>
          <a:chOff x="10982325" y="300038"/>
          <a:chExt cx="400050" cy="295275"/>
        </a:xfrm>
      </xdr:grpSpPr>
      <xdr:sp macro="" textlink="">
        <xdr:nvSpPr>
          <xdr:cNvPr id="213" name="Полилиния 15">
            <a:hlinkClick xmlns:r="http://schemas.openxmlformats.org/officeDocument/2006/relationships" r:id="rId3" tooltip="Показать месяц 3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4" name="Полилиния 16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5" name="Полилиния 17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6" name="Полилиния 18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7" name="Полилиния 19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218" name="Месяц 4" descr="Красная голова медведя" title="Кнопка перехода к месяцу 4">
          <a:hlinkClick xmlns:r="http://schemas.openxmlformats.org/officeDocument/2006/relationships" r:id="rId4" tooltip="Нажмите для просмотра месяца 4"/>
        </xdr:cNvPr>
        <xdr:cNvGrpSpPr/>
      </xdr:nvGrpSpPr>
      <xdr:grpSpPr>
        <a:xfrm>
          <a:off x="11706225" y="290513"/>
          <a:ext cx="400050" cy="295275"/>
          <a:chOff x="11525250" y="300038"/>
          <a:chExt cx="400050" cy="295275"/>
        </a:xfrm>
      </xdr:grpSpPr>
      <xdr:sp macro="" textlink="">
        <xdr:nvSpPr>
          <xdr:cNvPr id="219" name="Полилиния 20">
            <a:hlinkClick xmlns:r="http://schemas.openxmlformats.org/officeDocument/2006/relationships" r:id="rId4" tooltip="Показать месяц 4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0" name="Полилиния 21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1" name="Полилиния 22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2" name="Полилиния 23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3" name="Полилиния 24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224" name="Месяц 5" descr="Синяя голова медведя" title="Кнопка перехода к месяцу 5">
          <a:hlinkClick xmlns:r="http://schemas.openxmlformats.org/officeDocument/2006/relationships" r:id="rId5" tooltip="Нажмите для просмотра месяца 5"/>
        </xdr:cNvPr>
        <xdr:cNvGrpSpPr/>
      </xdr:nvGrpSpPr>
      <xdr:grpSpPr>
        <a:xfrm>
          <a:off x="12249150" y="290513"/>
          <a:ext cx="400050" cy="295275"/>
          <a:chOff x="12068175" y="300038"/>
          <a:chExt cx="400050" cy="295275"/>
        </a:xfrm>
      </xdr:grpSpPr>
      <xdr:sp macro="" textlink="">
        <xdr:nvSpPr>
          <xdr:cNvPr id="225" name="Полилиния 25">
            <a:hlinkClick xmlns:r="http://schemas.openxmlformats.org/officeDocument/2006/relationships" r:id="rId5" tooltip="Показать месяц 5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" name="Полилиния 26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" name="Полилиния 27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" name="Полилиния 28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" name="Полилиния 29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230" name="Месяц 6" descr="Зеленая голова медведя" title="Кнопка перехода к месяцу 6">
          <a:hlinkClick xmlns:r="http://schemas.openxmlformats.org/officeDocument/2006/relationships" r:id="rId6" tooltip="Нажмите для просмотра месяца 6"/>
        </xdr:cNvPr>
        <xdr:cNvGrpSpPr/>
      </xdr:nvGrpSpPr>
      <xdr:grpSpPr>
        <a:xfrm>
          <a:off x="12792075" y="290513"/>
          <a:ext cx="400050" cy="295275"/>
          <a:chOff x="12611100" y="300038"/>
          <a:chExt cx="400050" cy="295275"/>
        </a:xfrm>
      </xdr:grpSpPr>
      <xdr:sp macro="" textlink="">
        <xdr:nvSpPr>
          <xdr:cNvPr id="231" name="Полилиния 30">
            <a:hlinkClick xmlns:r="http://schemas.openxmlformats.org/officeDocument/2006/relationships" r:id="rId6" tooltip="Показать месяц 6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2" name="Полилиния 31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3" name="Полилиния 32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4" name="Полилиния 33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5" name="Полилиния 34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236" name="Месяц 7" descr="Светло-синяя голова медведя" title="Кнопка перехода к месяцу 7">
          <a:hlinkClick xmlns:r="http://schemas.openxmlformats.org/officeDocument/2006/relationships" r:id="rId7" tooltip="Нажмите для просмотра месяца 7"/>
        </xdr:cNvPr>
        <xdr:cNvGrpSpPr/>
      </xdr:nvGrpSpPr>
      <xdr:grpSpPr>
        <a:xfrm>
          <a:off x="10077450" y="747713"/>
          <a:ext cx="400050" cy="295275"/>
          <a:chOff x="9896475" y="757238"/>
          <a:chExt cx="400050" cy="295275"/>
        </a:xfrm>
      </xdr:grpSpPr>
      <xdr:sp macro="" textlink="">
        <xdr:nvSpPr>
          <xdr:cNvPr id="237" name="Полилиния 35">
            <a:hlinkClick xmlns:r="http://schemas.openxmlformats.org/officeDocument/2006/relationships" r:id="rId7" tooltip="Показать месяц 7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8" name="Полилиния 36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9" name="Полилиния 37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0" name="Полилиния 38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1" name="Полилиния 39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242" name="Месяц 8" descr="Синяя голова медведя" title="Кнопка перехода к месяцу 8">
          <a:hlinkClick xmlns:r="http://schemas.openxmlformats.org/officeDocument/2006/relationships" r:id="rId8" tooltip="Нажмите для просмотра месяца 8"/>
        </xdr:cNvPr>
        <xdr:cNvGrpSpPr/>
      </xdr:nvGrpSpPr>
      <xdr:grpSpPr>
        <a:xfrm>
          <a:off x="10620375" y="747713"/>
          <a:ext cx="400050" cy="295275"/>
          <a:chOff x="10439400" y="757238"/>
          <a:chExt cx="400050" cy="295275"/>
        </a:xfrm>
      </xdr:grpSpPr>
      <xdr:sp macro="" textlink="">
        <xdr:nvSpPr>
          <xdr:cNvPr id="243" name="Полилиния 40">
            <a:hlinkClick xmlns:r="http://schemas.openxmlformats.org/officeDocument/2006/relationships" r:id="rId8" tooltip="Показать месяц 8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4" name="Полилиния 41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5" name="Полилиния 42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6" name="Полилиния 43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7" name="Полилиния 44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248" name="Месяц 9" descr="Сиреневая голова медведя" title="Кнопка перехода к месяцу 9">
          <a:hlinkClick xmlns:r="http://schemas.openxmlformats.org/officeDocument/2006/relationships" r:id="rId9" tooltip="Нажмите для просмотра месяца 9"/>
        </xdr:cNvPr>
        <xdr:cNvGrpSpPr/>
      </xdr:nvGrpSpPr>
      <xdr:grpSpPr>
        <a:xfrm>
          <a:off x="11163300" y="747713"/>
          <a:ext cx="400050" cy="295275"/>
          <a:chOff x="10982325" y="757238"/>
          <a:chExt cx="400050" cy="295275"/>
        </a:xfrm>
      </xdr:grpSpPr>
      <xdr:sp macro="" textlink="">
        <xdr:nvSpPr>
          <xdr:cNvPr id="249" name="Полилиния 45">
            <a:hlinkClick xmlns:r="http://schemas.openxmlformats.org/officeDocument/2006/relationships" r:id="rId9" tooltip="Показать месяц 9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0" name="Полилиния 46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1" name="Полилиния 47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2" name="Полилиния 48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3" name="Полилиния 49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254" name="Месяц 10" descr="Оранжевая голова медведя" title="Кнопка перехода к месяцу 10">
          <a:hlinkClick xmlns:r="http://schemas.openxmlformats.org/officeDocument/2006/relationships" r:id="rId10" tooltip="Нажмите для просмотра месяца 10"/>
        </xdr:cNvPr>
        <xdr:cNvGrpSpPr/>
      </xdr:nvGrpSpPr>
      <xdr:grpSpPr>
        <a:xfrm>
          <a:off x="11706225" y="747713"/>
          <a:ext cx="400050" cy="295275"/>
          <a:chOff x="11525250" y="757238"/>
          <a:chExt cx="400050" cy="295275"/>
        </a:xfrm>
      </xdr:grpSpPr>
      <xdr:sp macro="" textlink="">
        <xdr:nvSpPr>
          <xdr:cNvPr id="255" name="Полилиния 50">
            <a:hlinkClick xmlns:r="http://schemas.openxmlformats.org/officeDocument/2006/relationships" r:id="rId10" tooltip="Показать месяц 10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6" name="Полилиния 51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7" name="Полилиния 52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8" name="Полилиния 53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9" name="Полилиния 54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260" name="Месяц 11" descr="Светло-зеленая голова медведя" title="Кнопка перехода к месяцу 11">
          <a:hlinkClick xmlns:r="http://schemas.openxmlformats.org/officeDocument/2006/relationships" r:id="rId11" tooltip="Нажмите для просмотра месяца 11"/>
        </xdr:cNvPr>
        <xdr:cNvGrpSpPr/>
      </xdr:nvGrpSpPr>
      <xdr:grpSpPr>
        <a:xfrm>
          <a:off x="12249150" y="747713"/>
          <a:ext cx="400050" cy="295275"/>
          <a:chOff x="12068175" y="757238"/>
          <a:chExt cx="400050" cy="295275"/>
        </a:xfrm>
      </xdr:grpSpPr>
      <xdr:sp macro="" textlink="">
        <xdr:nvSpPr>
          <xdr:cNvPr id="261" name="Полилиния 55">
            <a:hlinkClick xmlns:r="http://schemas.openxmlformats.org/officeDocument/2006/relationships" r:id="rId11" tooltip="Показать месяц 11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2" name="Полилиния 56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3" name="Полилиния 57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4" name="Полилиния 58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5" name="Полилиния 59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266" name="Месяц 12" descr="Розовая голова медведя" title="Кнопка перехода к месяцу 12">
          <a:hlinkClick xmlns:r="http://schemas.openxmlformats.org/officeDocument/2006/relationships" r:id="rId12" tooltip="Нажмите для просмотра месяца 12"/>
        </xdr:cNvPr>
        <xdr:cNvGrpSpPr/>
      </xdr:nvGrpSpPr>
      <xdr:grpSpPr>
        <a:xfrm>
          <a:off x="12792075" y="747713"/>
          <a:ext cx="400050" cy="295275"/>
          <a:chOff x="12611100" y="757238"/>
          <a:chExt cx="400050" cy="295275"/>
        </a:xfrm>
      </xdr:grpSpPr>
      <xdr:sp macro="" textlink="">
        <xdr:nvSpPr>
          <xdr:cNvPr id="267" name="Полилиния 60">
            <a:hlinkClick xmlns:r="http://schemas.openxmlformats.org/officeDocument/2006/relationships" r:id="rId12" tooltip="Показать месяц 12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8" name="Полилиния 61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9" name="Полилиния 62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0" name="Полилиния 63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1" name="Полилиния 64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Месяц 1" descr="Светло-зеленая голова медведя" title="Кнопка перехода к месяцу 1">
          <a:hlinkClick xmlns:r="http://schemas.openxmlformats.org/officeDocument/2006/relationships" r:id="rId1" tooltip="Нажмите для просмотра месяца 1"/>
        </xdr:cNvPr>
        <xdr:cNvGrpSpPr/>
      </xdr:nvGrpSpPr>
      <xdr:grpSpPr>
        <a:xfrm>
          <a:off x="10077450" y="290513"/>
          <a:ext cx="400050" cy="295275"/>
          <a:chOff x="9896475" y="300038"/>
          <a:chExt cx="400050" cy="295275"/>
        </a:xfrm>
      </xdr:grpSpPr>
      <xdr:sp macro="" textlink="">
        <xdr:nvSpPr>
          <xdr:cNvPr id="129" name="Полилиния 5" descr="&quot;&quot;" title="Переход к месяцу 1">
            <a:hlinkClick xmlns:r="http://schemas.openxmlformats.org/officeDocument/2006/relationships" r:id="rId1" tooltip="Показать месяц 1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Полилиния 6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Полилиния 7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Полилиния 8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Полилиния 9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Месяц 2" descr="Оранжевая голова медведя" title="Кнопка перехода к месяцу 2">
          <a:hlinkClick xmlns:r="http://schemas.openxmlformats.org/officeDocument/2006/relationships" r:id="rId2" tooltip="Нажмите для просмотра месяца 2"/>
        </xdr:cNvPr>
        <xdr:cNvGrpSpPr/>
      </xdr:nvGrpSpPr>
      <xdr:grpSpPr>
        <a:xfrm>
          <a:off x="10620375" y="290513"/>
          <a:ext cx="400050" cy="295275"/>
          <a:chOff x="10439400" y="300038"/>
          <a:chExt cx="400050" cy="295275"/>
        </a:xfrm>
      </xdr:grpSpPr>
      <xdr:sp macro="" textlink="">
        <xdr:nvSpPr>
          <xdr:cNvPr id="135" name="Полилиния 10">
            <a:hlinkClick xmlns:r="http://schemas.openxmlformats.org/officeDocument/2006/relationships" r:id="rId2" tooltip="Показать месяц 2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Полилиния 11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Полилиния 12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Полилиния 13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Полилиния 14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Месяц 3" descr="Розовая голова медведя" title="Кнопка перехода к месяцу 3">
          <a:hlinkClick xmlns:r="http://schemas.openxmlformats.org/officeDocument/2006/relationships" r:id="rId3" tooltip="Нажмите для просмотра месяца 3"/>
        </xdr:cNvPr>
        <xdr:cNvGrpSpPr/>
      </xdr:nvGrpSpPr>
      <xdr:grpSpPr>
        <a:xfrm>
          <a:off x="11163300" y="290513"/>
          <a:ext cx="400050" cy="295275"/>
          <a:chOff x="10982325" y="300038"/>
          <a:chExt cx="400050" cy="295275"/>
        </a:xfrm>
      </xdr:grpSpPr>
      <xdr:sp macro="" textlink="">
        <xdr:nvSpPr>
          <xdr:cNvPr id="141" name="Полилиния 15">
            <a:hlinkClick xmlns:r="http://schemas.openxmlformats.org/officeDocument/2006/relationships" r:id="rId3" tooltip="Показать месяц 3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Полилиния 16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Полилиния 17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Полилиния 18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Полилиния 19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Месяц 4" descr="Красная голова медведя" title="Кнопка перехода к месяцу 4">
          <a:hlinkClick xmlns:r="http://schemas.openxmlformats.org/officeDocument/2006/relationships" r:id="rId4" tooltip="Нажмите для просмотра месяца 4"/>
        </xdr:cNvPr>
        <xdr:cNvGrpSpPr/>
      </xdr:nvGrpSpPr>
      <xdr:grpSpPr>
        <a:xfrm>
          <a:off x="11706225" y="290513"/>
          <a:ext cx="400050" cy="295275"/>
          <a:chOff x="11525250" y="300038"/>
          <a:chExt cx="400050" cy="295275"/>
        </a:xfrm>
      </xdr:grpSpPr>
      <xdr:sp macro="" textlink="">
        <xdr:nvSpPr>
          <xdr:cNvPr id="147" name="Полилиния 20">
            <a:hlinkClick xmlns:r="http://schemas.openxmlformats.org/officeDocument/2006/relationships" r:id="rId4" tooltip="Показать месяц 4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Полилиния 21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Полилиния 22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Полилиния 23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Полилиния 24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Месяц 5" descr="Синяя голова медведя" title="Кнопка перехода к месяцу 5">
          <a:hlinkClick xmlns:r="http://schemas.openxmlformats.org/officeDocument/2006/relationships" r:id="rId5" tooltip="Нажмите для просмотра месяца 5"/>
        </xdr:cNvPr>
        <xdr:cNvGrpSpPr/>
      </xdr:nvGrpSpPr>
      <xdr:grpSpPr>
        <a:xfrm>
          <a:off x="12249150" y="290513"/>
          <a:ext cx="400050" cy="295275"/>
          <a:chOff x="12068175" y="300038"/>
          <a:chExt cx="400050" cy="295275"/>
        </a:xfrm>
      </xdr:grpSpPr>
      <xdr:sp macro="" textlink="">
        <xdr:nvSpPr>
          <xdr:cNvPr id="153" name="Полилиния 25">
            <a:hlinkClick xmlns:r="http://schemas.openxmlformats.org/officeDocument/2006/relationships" r:id="rId5" tooltip="Показать месяц 5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Полилиния 26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Полилиния 27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Полилиния 28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Полилиния 29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Месяц 6" descr="Зеленая голова медведя" title="Кнопка перехода к месяцу 6">
          <a:hlinkClick xmlns:r="http://schemas.openxmlformats.org/officeDocument/2006/relationships" r:id="rId6" tooltip="Нажмите для просмотра месяца 6"/>
        </xdr:cNvPr>
        <xdr:cNvGrpSpPr/>
      </xdr:nvGrpSpPr>
      <xdr:grpSpPr>
        <a:xfrm>
          <a:off x="12792075" y="290513"/>
          <a:ext cx="400050" cy="295275"/>
          <a:chOff x="12611100" y="300038"/>
          <a:chExt cx="400050" cy="295275"/>
        </a:xfrm>
      </xdr:grpSpPr>
      <xdr:sp macro="" textlink="">
        <xdr:nvSpPr>
          <xdr:cNvPr id="159" name="Полилиния 30">
            <a:hlinkClick xmlns:r="http://schemas.openxmlformats.org/officeDocument/2006/relationships" r:id="rId6" tooltip="Показать месяц 6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Полилиния 31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Полилиния 32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Полилиния 33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Полилиния 34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Месяц 7" descr="Светло-синяя голова медведя" title="Кнопка перехода к месяцу 7">
          <a:hlinkClick xmlns:r="http://schemas.openxmlformats.org/officeDocument/2006/relationships" r:id="rId7" tooltip="Нажмите для просмотра месяца 7"/>
        </xdr:cNvPr>
        <xdr:cNvGrpSpPr/>
      </xdr:nvGrpSpPr>
      <xdr:grpSpPr>
        <a:xfrm>
          <a:off x="10077450" y="747713"/>
          <a:ext cx="400050" cy="295275"/>
          <a:chOff x="9896475" y="757238"/>
          <a:chExt cx="400050" cy="295275"/>
        </a:xfrm>
      </xdr:grpSpPr>
      <xdr:sp macro="" textlink="">
        <xdr:nvSpPr>
          <xdr:cNvPr id="165" name="Полилиния 35">
            <a:hlinkClick xmlns:r="http://schemas.openxmlformats.org/officeDocument/2006/relationships" r:id="rId7" tooltip="Показать месяц 7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Полилиния 36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Полилиния 37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Полилиния 38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Полилиния 39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Месяц 8" descr="Синяя голова медведя" title="Кнопка перехода к месяцу 8">
          <a:hlinkClick xmlns:r="http://schemas.openxmlformats.org/officeDocument/2006/relationships" r:id="rId8" tooltip="Нажмите для просмотра месяца 8"/>
        </xdr:cNvPr>
        <xdr:cNvGrpSpPr/>
      </xdr:nvGrpSpPr>
      <xdr:grpSpPr>
        <a:xfrm>
          <a:off x="10620375" y="747713"/>
          <a:ext cx="400050" cy="295275"/>
          <a:chOff x="10439400" y="757238"/>
          <a:chExt cx="400050" cy="295275"/>
        </a:xfrm>
      </xdr:grpSpPr>
      <xdr:sp macro="" textlink="">
        <xdr:nvSpPr>
          <xdr:cNvPr id="171" name="Полилиния 40">
            <a:hlinkClick xmlns:r="http://schemas.openxmlformats.org/officeDocument/2006/relationships" r:id="rId8" tooltip="Показать месяц 8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Полилиния 41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Полилиния 42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Полилиния 43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Полилиния 44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Месяц 9" descr="Сиреневая голова медведя" title="Кнопка перехода к месяцу 9">
          <a:hlinkClick xmlns:r="http://schemas.openxmlformats.org/officeDocument/2006/relationships" r:id="rId9" tooltip="Нажмите для просмотра месяца 9"/>
        </xdr:cNvPr>
        <xdr:cNvGrpSpPr/>
      </xdr:nvGrpSpPr>
      <xdr:grpSpPr>
        <a:xfrm>
          <a:off x="11163300" y="747713"/>
          <a:ext cx="400050" cy="295275"/>
          <a:chOff x="10982325" y="757238"/>
          <a:chExt cx="400050" cy="295275"/>
        </a:xfrm>
      </xdr:grpSpPr>
      <xdr:sp macro="" textlink="">
        <xdr:nvSpPr>
          <xdr:cNvPr id="177" name="Полилиния 45">
            <a:hlinkClick xmlns:r="http://schemas.openxmlformats.org/officeDocument/2006/relationships" r:id="rId9" tooltip="Показать месяц 9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Полилиния 46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Полилиния 47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Полилиния 48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Полилиния 49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Месяц 10" descr="Оранжевая голова медведя" title="Кнопка перехода к месяцу 10">
          <a:hlinkClick xmlns:r="http://schemas.openxmlformats.org/officeDocument/2006/relationships" r:id="rId10" tooltip="Нажмите для просмотра месяца 10"/>
        </xdr:cNvPr>
        <xdr:cNvGrpSpPr/>
      </xdr:nvGrpSpPr>
      <xdr:grpSpPr>
        <a:xfrm>
          <a:off x="11706225" y="747713"/>
          <a:ext cx="400050" cy="295275"/>
          <a:chOff x="11525250" y="757238"/>
          <a:chExt cx="400050" cy="295275"/>
        </a:xfrm>
      </xdr:grpSpPr>
      <xdr:sp macro="" textlink="">
        <xdr:nvSpPr>
          <xdr:cNvPr id="183" name="Полилиния 50">
            <a:hlinkClick xmlns:r="http://schemas.openxmlformats.org/officeDocument/2006/relationships" r:id="rId10" tooltip="Показать месяц 10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Полилиния 51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Полилиния 52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Полилиния 53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Полилиния 54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Месяц 11" descr="Светло-зеленая голова медведя" title="Кнопка перехода к месяцу 11">
          <a:hlinkClick xmlns:r="http://schemas.openxmlformats.org/officeDocument/2006/relationships" r:id="rId11" tooltip="Нажмите для просмотра месяца 11"/>
        </xdr:cNvPr>
        <xdr:cNvGrpSpPr/>
      </xdr:nvGrpSpPr>
      <xdr:grpSpPr>
        <a:xfrm>
          <a:off x="12249150" y="747713"/>
          <a:ext cx="400050" cy="295275"/>
          <a:chOff x="12068175" y="757238"/>
          <a:chExt cx="400050" cy="295275"/>
        </a:xfrm>
      </xdr:grpSpPr>
      <xdr:sp macro="" textlink="">
        <xdr:nvSpPr>
          <xdr:cNvPr id="189" name="Полилиния 55">
            <a:hlinkClick xmlns:r="http://schemas.openxmlformats.org/officeDocument/2006/relationships" r:id="rId11" tooltip="Показать месяц 11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Полилиния 56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Полилиния 57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Полилиния 58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Полилиния 59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Месяц 12" descr="Розовая голова медведя" title="Кнопка перехода к месяцу 12">
          <a:hlinkClick xmlns:r="http://schemas.openxmlformats.org/officeDocument/2006/relationships" r:id="rId12" tooltip="Нажмите для просмотра месяца 12"/>
        </xdr:cNvPr>
        <xdr:cNvGrpSpPr/>
      </xdr:nvGrpSpPr>
      <xdr:grpSpPr>
        <a:xfrm>
          <a:off x="12792075" y="747713"/>
          <a:ext cx="400050" cy="295275"/>
          <a:chOff x="12611100" y="757238"/>
          <a:chExt cx="400050" cy="295275"/>
        </a:xfrm>
      </xdr:grpSpPr>
      <xdr:sp macro="" textlink="">
        <xdr:nvSpPr>
          <xdr:cNvPr id="195" name="Полилиния 60">
            <a:hlinkClick xmlns:r="http://schemas.openxmlformats.org/officeDocument/2006/relationships" r:id="rId12" tooltip="Показать месяц 12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Полилиния 61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Полилиния 62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Полилиния 63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Полилиния 64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Месяц 1" descr="Светло-зеленая голова медведя" title="Кнопка перехода к месяцу 1">
          <a:hlinkClick xmlns:r="http://schemas.openxmlformats.org/officeDocument/2006/relationships" r:id="rId1" tooltip="Нажмите для просмотра месяца 1"/>
        </xdr:cNvPr>
        <xdr:cNvGrpSpPr/>
      </xdr:nvGrpSpPr>
      <xdr:grpSpPr>
        <a:xfrm>
          <a:off x="10077450" y="290513"/>
          <a:ext cx="400050" cy="295275"/>
          <a:chOff x="9896475" y="300038"/>
          <a:chExt cx="400050" cy="295275"/>
        </a:xfrm>
      </xdr:grpSpPr>
      <xdr:sp macro="" textlink="">
        <xdr:nvSpPr>
          <xdr:cNvPr id="129" name="Полилиния 5" descr="&quot;&quot;" title="Переход к месяцу 1">
            <a:hlinkClick xmlns:r="http://schemas.openxmlformats.org/officeDocument/2006/relationships" r:id="rId1" tooltip="Показать месяц 1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Полилиния 6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Полилиния 7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Полилиния 8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Полилиния 9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Месяц 2" descr="Оранжевая голова медведя" title="Кнопка перехода к месяцу 2">
          <a:hlinkClick xmlns:r="http://schemas.openxmlformats.org/officeDocument/2006/relationships" r:id="rId2" tooltip="Нажмите для просмотра месяца 2"/>
        </xdr:cNvPr>
        <xdr:cNvGrpSpPr/>
      </xdr:nvGrpSpPr>
      <xdr:grpSpPr>
        <a:xfrm>
          <a:off x="10620375" y="290513"/>
          <a:ext cx="400050" cy="295275"/>
          <a:chOff x="10439400" y="300038"/>
          <a:chExt cx="400050" cy="295275"/>
        </a:xfrm>
      </xdr:grpSpPr>
      <xdr:sp macro="" textlink="">
        <xdr:nvSpPr>
          <xdr:cNvPr id="135" name="Полилиния 10">
            <a:hlinkClick xmlns:r="http://schemas.openxmlformats.org/officeDocument/2006/relationships" r:id="rId2" tooltip="Показать месяц 2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Полилиния 11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Полилиния 12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Полилиния 13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Полилиния 14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Месяц 3" descr="Розовая голова медведя" title="Кнопка перехода к месяцу 3">
          <a:hlinkClick xmlns:r="http://schemas.openxmlformats.org/officeDocument/2006/relationships" r:id="rId3" tooltip="Нажмите для просмотра месяца 3"/>
        </xdr:cNvPr>
        <xdr:cNvGrpSpPr/>
      </xdr:nvGrpSpPr>
      <xdr:grpSpPr>
        <a:xfrm>
          <a:off x="11163300" y="290513"/>
          <a:ext cx="400050" cy="295275"/>
          <a:chOff x="10982325" y="300038"/>
          <a:chExt cx="400050" cy="295275"/>
        </a:xfrm>
      </xdr:grpSpPr>
      <xdr:sp macro="" textlink="">
        <xdr:nvSpPr>
          <xdr:cNvPr id="141" name="Полилиния 15">
            <a:hlinkClick xmlns:r="http://schemas.openxmlformats.org/officeDocument/2006/relationships" r:id="rId3" tooltip="Показать месяц 3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Полилиния 16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Полилиния 17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Полилиния 18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Полилиния 19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Месяц 4" descr="Красная голова медведя" title="Кнопка перехода к месяцу 4">
          <a:hlinkClick xmlns:r="http://schemas.openxmlformats.org/officeDocument/2006/relationships" r:id="rId4" tooltip="Нажмите для просмотра месяца 4"/>
        </xdr:cNvPr>
        <xdr:cNvGrpSpPr/>
      </xdr:nvGrpSpPr>
      <xdr:grpSpPr>
        <a:xfrm>
          <a:off x="11706225" y="290513"/>
          <a:ext cx="400050" cy="295275"/>
          <a:chOff x="11525250" y="300038"/>
          <a:chExt cx="400050" cy="295275"/>
        </a:xfrm>
      </xdr:grpSpPr>
      <xdr:sp macro="" textlink="">
        <xdr:nvSpPr>
          <xdr:cNvPr id="147" name="Полилиния 20">
            <a:hlinkClick xmlns:r="http://schemas.openxmlformats.org/officeDocument/2006/relationships" r:id="rId4" tooltip="Показать месяц 4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Полилиния 21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Полилиния 22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Полилиния 23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Полилиния 24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Месяц 5" descr="Синяя голова медведя" title="Кнопка перехода к месяцу 5">
          <a:hlinkClick xmlns:r="http://schemas.openxmlformats.org/officeDocument/2006/relationships" r:id="rId5" tooltip="Нажмите для просмотра месяца 5"/>
        </xdr:cNvPr>
        <xdr:cNvGrpSpPr/>
      </xdr:nvGrpSpPr>
      <xdr:grpSpPr>
        <a:xfrm>
          <a:off x="12249150" y="290513"/>
          <a:ext cx="400050" cy="295275"/>
          <a:chOff x="12068175" y="300038"/>
          <a:chExt cx="400050" cy="295275"/>
        </a:xfrm>
      </xdr:grpSpPr>
      <xdr:sp macro="" textlink="">
        <xdr:nvSpPr>
          <xdr:cNvPr id="153" name="Полилиния 25">
            <a:hlinkClick xmlns:r="http://schemas.openxmlformats.org/officeDocument/2006/relationships" r:id="rId5" tooltip="Показать месяц 5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Полилиния 26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Полилиния 27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Полилиния 28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Полилиния 29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Месяц 6" descr="Зеленая голова медведя" title="Кнопка перехода к месяцу 6">
          <a:hlinkClick xmlns:r="http://schemas.openxmlformats.org/officeDocument/2006/relationships" r:id="rId6" tooltip="Нажмите для просмотра месяца 6"/>
        </xdr:cNvPr>
        <xdr:cNvGrpSpPr/>
      </xdr:nvGrpSpPr>
      <xdr:grpSpPr>
        <a:xfrm>
          <a:off x="12792075" y="290513"/>
          <a:ext cx="400050" cy="295275"/>
          <a:chOff x="12611100" y="300038"/>
          <a:chExt cx="400050" cy="295275"/>
        </a:xfrm>
      </xdr:grpSpPr>
      <xdr:sp macro="" textlink="">
        <xdr:nvSpPr>
          <xdr:cNvPr id="159" name="Полилиния 30">
            <a:hlinkClick xmlns:r="http://schemas.openxmlformats.org/officeDocument/2006/relationships" r:id="rId6" tooltip="Показать месяц 6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Полилиния 31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Полилиния 32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Полилиния 33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Полилиния 34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Месяц 7" descr="Светло-синяя голова медведя" title="Кнопка перехода к месяцу 7">
          <a:hlinkClick xmlns:r="http://schemas.openxmlformats.org/officeDocument/2006/relationships" r:id="rId7" tooltip="Нажмите для просмотра месяца 7"/>
        </xdr:cNvPr>
        <xdr:cNvGrpSpPr/>
      </xdr:nvGrpSpPr>
      <xdr:grpSpPr>
        <a:xfrm>
          <a:off x="10077450" y="747713"/>
          <a:ext cx="400050" cy="295275"/>
          <a:chOff x="9896475" y="757238"/>
          <a:chExt cx="400050" cy="295275"/>
        </a:xfrm>
      </xdr:grpSpPr>
      <xdr:sp macro="" textlink="">
        <xdr:nvSpPr>
          <xdr:cNvPr id="165" name="Полилиния 35">
            <a:hlinkClick xmlns:r="http://schemas.openxmlformats.org/officeDocument/2006/relationships" r:id="rId7" tooltip="Показать месяц 7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Полилиния 36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Полилиния 37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Полилиния 38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Полилиния 39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Месяц 8" descr="Синяя голова медведя" title="Кнопка перехода к месяцу 8">
          <a:hlinkClick xmlns:r="http://schemas.openxmlformats.org/officeDocument/2006/relationships" r:id="rId8" tooltip="Нажмите для просмотра месяца 8"/>
        </xdr:cNvPr>
        <xdr:cNvGrpSpPr/>
      </xdr:nvGrpSpPr>
      <xdr:grpSpPr>
        <a:xfrm>
          <a:off x="10620375" y="747713"/>
          <a:ext cx="400050" cy="295275"/>
          <a:chOff x="10439400" y="757238"/>
          <a:chExt cx="400050" cy="295275"/>
        </a:xfrm>
      </xdr:grpSpPr>
      <xdr:sp macro="" textlink="">
        <xdr:nvSpPr>
          <xdr:cNvPr id="171" name="Полилиния 40">
            <a:hlinkClick xmlns:r="http://schemas.openxmlformats.org/officeDocument/2006/relationships" r:id="rId8" tooltip="Показать месяц 8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Полилиния 41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Полилиния 42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Полилиния 43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Полилиния 44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Месяц 9" descr="Сиреневая голова медведя" title="Кнопка перехода к месяцу 9">
          <a:hlinkClick xmlns:r="http://schemas.openxmlformats.org/officeDocument/2006/relationships" r:id="rId9" tooltip="Нажмите для просмотра месяца 9"/>
        </xdr:cNvPr>
        <xdr:cNvGrpSpPr/>
      </xdr:nvGrpSpPr>
      <xdr:grpSpPr>
        <a:xfrm>
          <a:off x="11163300" y="747713"/>
          <a:ext cx="400050" cy="295275"/>
          <a:chOff x="10982325" y="757238"/>
          <a:chExt cx="400050" cy="295275"/>
        </a:xfrm>
      </xdr:grpSpPr>
      <xdr:sp macro="" textlink="">
        <xdr:nvSpPr>
          <xdr:cNvPr id="177" name="Полилиния 45">
            <a:hlinkClick xmlns:r="http://schemas.openxmlformats.org/officeDocument/2006/relationships" r:id="rId9" tooltip="Показать месяц 9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Полилиния 46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Полилиния 47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Полилиния 48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Полилиния 49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Месяц 10" descr="Оранжевая голова медведя" title="Кнопка перехода к месяцу 10">
          <a:hlinkClick xmlns:r="http://schemas.openxmlformats.org/officeDocument/2006/relationships" r:id="rId10" tooltip="Нажмите для просмотра месяца 10"/>
        </xdr:cNvPr>
        <xdr:cNvGrpSpPr/>
      </xdr:nvGrpSpPr>
      <xdr:grpSpPr>
        <a:xfrm>
          <a:off x="11706225" y="747713"/>
          <a:ext cx="400050" cy="295275"/>
          <a:chOff x="11525250" y="757238"/>
          <a:chExt cx="400050" cy="295275"/>
        </a:xfrm>
      </xdr:grpSpPr>
      <xdr:sp macro="" textlink="">
        <xdr:nvSpPr>
          <xdr:cNvPr id="183" name="Полилиния 50">
            <a:hlinkClick xmlns:r="http://schemas.openxmlformats.org/officeDocument/2006/relationships" r:id="rId10" tooltip="Показать месяц 10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Полилиния 51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Полилиния 52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Полилиния 53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Полилиния 54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Месяц 11" descr="Светло-зеленая голова медведя" title="Кнопка перехода к месяцу 11">
          <a:hlinkClick xmlns:r="http://schemas.openxmlformats.org/officeDocument/2006/relationships" r:id="rId11" tooltip="Нажмите для просмотра месяца 11"/>
        </xdr:cNvPr>
        <xdr:cNvGrpSpPr/>
      </xdr:nvGrpSpPr>
      <xdr:grpSpPr>
        <a:xfrm>
          <a:off x="12249150" y="747713"/>
          <a:ext cx="400050" cy="295275"/>
          <a:chOff x="12068175" y="757238"/>
          <a:chExt cx="400050" cy="295275"/>
        </a:xfrm>
      </xdr:grpSpPr>
      <xdr:sp macro="" textlink="">
        <xdr:nvSpPr>
          <xdr:cNvPr id="189" name="Полилиния 55">
            <a:hlinkClick xmlns:r="http://schemas.openxmlformats.org/officeDocument/2006/relationships" r:id="rId11" tooltip="Показать месяц 11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Полилиния 56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Полилиния 57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Полилиния 58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Полилиния 59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Месяц 12" descr="Розовая голова медведя" title="Кнопка перехода к месяцу 12">
          <a:hlinkClick xmlns:r="http://schemas.openxmlformats.org/officeDocument/2006/relationships" r:id="rId12" tooltip="Нажмите для просмотра месяца 12"/>
        </xdr:cNvPr>
        <xdr:cNvGrpSpPr/>
      </xdr:nvGrpSpPr>
      <xdr:grpSpPr>
        <a:xfrm>
          <a:off x="12792075" y="747713"/>
          <a:ext cx="400050" cy="295275"/>
          <a:chOff x="12611100" y="757238"/>
          <a:chExt cx="400050" cy="295275"/>
        </a:xfrm>
      </xdr:grpSpPr>
      <xdr:sp macro="" textlink="">
        <xdr:nvSpPr>
          <xdr:cNvPr id="195" name="Полилиния 60">
            <a:hlinkClick xmlns:r="http://schemas.openxmlformats.org/officeDocument/2006/relationships" r:id="rId12" tooltip="Показать месяц 12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Полилиния 61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Полилиния 62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Полилиния 63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Полилиния 64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Месяц 1" descr="Светло-зеленая голова медведя" title="Кнопка перехода к месяцу 1">
          <a:hlinkClick xmlns:r="http://schemas.openxmlformats.org/officeDocument/2006/relationships" r:id="rId1" tooltip="Нажмите для просмотра месяца 1"/>
        </xdr:cNvPr>
        <xdr:cNvGrpSpPr/>
      </xdr:nvGrpSpPr>
      <xdr:grpSpPr>
        <a:xfrm>
          <a:off x="10077450" y="290513"/>
          <a:ext cx="400050" cy="295275"/>
          <a:chOff x="9896475" y="300038"/>
          <a:chExt cx="400050" cy="295275"/>
        </a:xfrm>
      </xdr:grpSpPr>
      <xdr:sp macro="" textlink="">
        <xdr:nvSpPr>
          <xdr:cNvPr id="129" name="Полилиния 5" descr="&quot;&quot;" title="Переход к месяцу 1">
            <a:hlinkClick xmlns:r="http://schemas.openxmlformats.org/officeDocument/2006/relationships" r:id="rId1" tooltip="Показать месяц 1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Полилиния 6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Полилиния 7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Полилиния 8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Полилиния 9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Месяц 2" descr="Оранжевая голова медведя" title="Кнопка перехода к месяцу 2">
          <a:hlinkClick xmlns:r="http://schemas.openxmlformats.org/officeDocument/2006/relationships" r:id="rId2" tooltip="Нажмите для просмотра месяца 2"/>
        </xdr:cNvPr>
        <xdr:cNvGrpSpPr/>
      </xdr:nvGrpSpPr>
      <xdr:grpSpPr>
        <a:xfrm>
          <a:off x="10620375" y="290513"/>
          <a:ext cx="400050" cy="295275"/>
          <a:chOff x="10439400" y="300038"/>
          <a:chExt cx="400050" cy="295275"/>
        </a:xfrm>
      </xdr:grpSpPr>
      <xdr:sp macro="" textlink="">
        <xdr:nvSpPr>
          <xdr:cNvPr id="135" name="Полилиния 10">
            <a:hlinkClick xmlns:r="http://schemas.openxmlformats.org/officeDocument/2006/relationships" r:id="rId2" tooltip="Показать месяц 2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Полилиния 11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Полилиния 12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Полилиния 13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Полилиния 14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Месяц 3" descr="Розовая голова медведя" title="Кнопка перехода к месяцу 3">
          <a:hlinkClick xmlns:r="http://schemas.openxmlformats.org/officeDocument/2006/relationships" r:id="rId3" tooltip="Нажмите для просмотра месяца 3"/>
        </xdr:cNvPr>
        <xdr:cNvGrpSpPr/>
      </xdr:nvGrpSpPr>
      <xdr:grpSpPr>
        <a:xfrm>
          <a:off x="11163300" y="290513"/>
          <a:ext cx="400050" cy="295275"/>
          <a:chOff x="10982325" y="300038"/>
          <a:chExt cx="400050" cy="295275"/>
        </a:xfrm>
      </xdr:grpSpPr>
      <xdr:sp macro="" textlink="">
        <xdr:nvSpPr>
          <xdr:cNvPr id="141" name="Полилиния 15">
            <a:hlinkClick xmlns:r="http://schemas.openxmlformats.org/officeDocument/2006/relationships" r:id="rId3" tooltip="Показать месяц 3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Полилиния 16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Полилиния 17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Полилиния 18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Полилиния 19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Месяц 4" descr="Красная голова медведя" title="Кнопка перехода к месяцу 4">
          <a:hlinkClick xmlns:r="http://schemas.openxmlformats.org/officeDocument/2006/relationships" r:id="rId4" tooltip="Нажмите для просмотра месяца 4"/>
        </xdr:cNvPr>
        <xdr:cNvGrpSpPr/>
      </xdr:nvGrpSpPr>
      <xdr:grpSpPr>
        <a:xfrm>
          <a:off x="11706225" y="290513"/>
          <a:ext cx="400050" cy="295275"/>
          <a:chOff x="11525250" y="300038"/>
          <a:chExt cx="400050" cy="295275"/>
        </a:xfrm>
      </xdr:grpSpPr>
      <xdr:sp macro="" textlink="">
        <xdr:nvSpPr>
          <xdr:cNvPr id="147" name="Полилиния 20">
            <a:hlinkClick xmlns:r="http://schemas.openxmlformats.org/officeDocument/2006/relationships" r:id="rId4" tooltip="Показать месяц 4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Полилиния 21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Полилиния 22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Полилиния 23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Полилиния 24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Месяц 5" descr="Синяя голова медведя" title="Кнопка перехода к месяцу 5">
          <a:hlinkClick xmlns:r="http://schemas.openxmlformats.org/officeDocument/2006/relationships" r:id="rId5" tooltip="Нажмите для просмотра месяца 5"/>
        </xdr:cNvPr>
        <xdr:cNvGrpSpPr/>
      </xdr:nvGrpSpPr>
      <xdr:grpSpPr>
        <a:xfrm>
          <a:off x="12249150" y="290513"/>
          <a:ext cx="400050" cy="295275"/>
          <a:chOff x="12068175" y="300038"/>
          <a:chExt cx="400050" cy="295275"/>
        </a:xfrm>
      </xdr:grpSpPr>
      <xdr:sp macro="" textlink="">
        <xdr:nvSpPr>
          <xdr:cNvPr id="153" name="Полилиния 25">
            <a:hlinkClick xmlns:r="http://schemas.openxmlformats.org/officeDocument/2006/relationships" r:id="rId5" tooltip="Показать месяц 5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Полилиния 26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Полилиния 27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Полилиния 28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Полилиния 29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Месяц 6" descr="Зеленая голова медведя" title="Кнопка перехода к месяцу 6">
          <a:hlinkClick xmlns:r="http://schemas.openxmlformats.org/officeDocument/2006/relationships" r:id="rId6" tooltip="Нажмите для просмотра месяца 6"/>
        </xdr:cNvPr>
        <xdr:cNvGrpSpPr/>
      </xdr:nvGrpSpPr>
      <xdr:grpSpPr>
        <a:xfrm>
          <a:off x="12792075" y="290513"/>
          <a:ext cx="400050" cy="295275"/>
          <a:chOff x="12611100" y="300038"/>
          <a:chExt cx="400050" cy="295275"/>
        </a:xfrm>
      </xdr:grpSpPr>
      <xdr:sp macro="" textlink="">
        <xdr:nvSpPr>
          <xdr:cNvPr id="159" name="Полилиния 30">
            <a:hlinkClick xmlns:r="http://schemas.openxmlformats.org/officeDocument/2006/relationships" r:id="rId6" tooltip="Показать месяц 6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Полилиния 31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Полилиния 32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Полилиния 33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Полилиния 34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Месяц 7" descr="Светло-синяя голова медведя" title="Кнопка перехода к месяцу 7">
          <a:hlinkClick xmlns:r="http://schemas.openxmlformats.org/officeDocument/2006/relationships" r:id="rId7" tooltip="Нажмите для просмотра месяца 7"/>
        </xdr:cNvPr>
        <xdr:cNvGrpSpPr/>
      </xdr:nvGrpSpPr>
      <xdr:grpSpPr>
        <a:xfrm>
          <a:off x="10077450" y="747713"/>
          <a:ext cx="400050" cy="295275"/>
          <a:chOff x="9896475" y="757238"/>
          <a:chExt cx="400050" cy="295275"/>
        </a:xfrm>
      </xdr:grpSpPr>
      <xdr:sp macro="" textlink="">
        <xdr:nvSpPr>
          <xdr:cNvPr id="165" name="Полилиния 35">
            <a:hlinkClick xmlns:r="http://schemas.openxmlformats.org/officeDocument/2006/relationships" r:id="rId7" tooltip="Показать месяц 7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Полилиния 36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Полилиния 37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Полилиния 38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Полилиния 39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Месяц 8" descr="Синяя голова медведя" title="Кнопка перехода к месяцу 8">
          <a:hlinkClick xmlns:r="http://schemas.openxmlformats.org/officeDocument/2006/relationships" r:id="rId8" tooltip="Нажмите для просмотра месяца 8"/>
        </xdr:cNvPr>
        <xdr:cNvGrpSpPr/>
      </xdr:nvGrpSpPr>
      <xdr:grpSpPr>
        <a:xfrm>
          <a:off x="10620375" y="747713"/>
          <a:ext cx="400050" cy="295275"/>
          <a:chOff x="10439400" y="757238"/>
          <a:chExt cx="400050" cy="295275"/>
        </a:xfrm>
      </xdr:grpSpPr>
      <xdr:sp macro="" textlink="">
        <xdr:nvSpPr>
          <xdr:cNvPr id="171" name="Полилиния 40">
            <a:hlinkClick xmlns:r="http://schemas.openxmlformats.org/officeDocument/2006/relationships" r:id="rId8" tooltip="Показать месяц 8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Полилиния 41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Полилиния 42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Полилиния 43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Полилиния 44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Месяц 9" descr="Сиреневая голова медведя" title="Кнопка перехода к месяцу 9">
          <a:hlinkClick xmlns:r="http://schemas.openxmlformats.org/officeDocument/2006/relationships" r:id="rId9" tooltip="Нажмите для просмотра месяца 9"/>
        </xdr:cNvPr>
        <xdr:cNvGrpSpPr/>
      </xdr:nvGrpSpPr>
      <xdr:grpSpPr>
        <a:xfrm>
          <a:off x="11163300" y="747713"/>
          <a:ext cx="400050" cy="295275"/>
          <a:chOff x="10982325" y="757238"/>
          <a:chExt cx="400050" cy="295275"/>
        </a:xfrm>
      </xdr:grpSpPr>
      <xdr:sp macro="" textlink="">
        <xdr:nvSpPr>
          <xdr:cNvPr id="177" name="Полилиния 45">
            <a:hlinkClick xmlns:r="http://schemas.openxmlformats.org/officeDocument/2006/relationships" r:id="rId9" tooltip="Показать месяц 9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Полилиния 46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Полилиния 47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Полилиния 48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Полилиния 49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Месяц 10" descr="Оранжевая голова медведя" title="Кнопка перехода к месяцу 10">
          <a:hlinkClick xmlns:r="http://schemas.openxmlformats.org/officeDocument/2006/relationships" r:id="rId10" tooltip="Нажмите для просмотра месяца 10"/>
        </xdr:cNvPr>
        <xdr:cNvGrpSpPr/>
      </xdr:nvGrpSpPr>
      <xdr:grpSpPr>
        <a:xfrm>
          <a:off x="11706225" y="747713"/>
          <a:ext cx="400050" cy="295275"/>
          <a:chOff x="11525250" y="757238"/>
          <a:chExt cx="400050" cy="295275"/>
        </a:xfrm>
      </xdr:grpSpPr>
      <xdr:sp macro="" textlink="">
        <xdr:nvSpPr>
          <xdr:cNvPr id="183" name="Полилиния 50">
            <a:hlinkClick xmlns:r="http://schemas.openxmlformats.org/officeDocument/2006/relationships" r:id="rId10" tooltip="Показать месяц 10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Полилиния 51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Полилиния 52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Полилиния 53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Полилиния 54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Месяц 11" descr="Светло-зеленая голова медведя" title="Кнопка перехода к месяцу 11">
          <a:hlinkClick xmlns:r="http://schemas.openxmlformats.org/officeDocument/2006/relationships" r:id="rId11" tooltip="Нажмите для просмотра месяца 11"/>
        </xdr:cNvPr>
        <xdr:cNvGrpSpPr/>
      </xdr:nvGrpSpPr>
      <xdr:grpSpPr>
        <a:xfrm>
          <a:off x="12249150" y="747713"/>
          <a:ext cx="400050" cy="295275"/>
          <a:chOff x="12068175" y="757238"/>
          <a:chExt cx="400050" cy="295275"/>
        </a:xfrm>
      </xdr:grpSpPr>
      <xdr:sp macro="" textlink="">
        <xdr:nvSpPr>
          <xdr:cNvPr id="189" name="Полилиния 55">
            <a:hlinkClick xmlns:r="http://schemas.openxmlformats.org/officeDocument/2006/relationships" r:id="rId11" tooltip="Показать месяц 11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Полилиния 56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Полилиния 57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Полилиния 58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Полилиния 59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Месяц 12" descr="Розовая голова медведя" title="Кнопка перехода к месяцу 12">
          <a:hlinkClick xmlns:r="http://schemas.openxmlformats.org/officeDocument/2006/relationships" r:id="rId12" tooltip="Нажмите для просмотра месяца 12"/>
        </xdr:cNvPr>
        <xdr:cNvGrpSpPr/>
      </xdr:nvGrpSpPr>
      <xdr:grpSpPr>
        <a:xfrm>
          <a:off x="12792075" y="747713"/>
          <a:ext cx="400050" cy="295275"/>
          <a:chOff x="12611100" y="757238"/>
          <a:chExt cx="400050" cy="295275"/>
        </a:xfrm>
      </xdr:grpSpPr>
      <xdr:sp macro="" textlink="">
        <xdr:nvSpPr>
          <xdr:cNvPr id="195" name="Полилиния 60">
            <a:hlinkClick xmlns:r="http://schemas.openxmlformats.org/officeDocument/2006/relationships" r:id="rId12" tooltip="Показать месяц 12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Полилиния 61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Полилиния 62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Полилиния 63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Полилиния 64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Месяц 1" descr="Светло-зеленая голова медведя" title="Кнопка перехода к месяцу 1">
          <a:hlinkClick xmlns:r="http://schemas.openxmlformats.org/officeDocument/2006/relationships" r:id="rId1" tooltip="Нажмите для просмотра месяца 1"/>
        </xdr:cNvPr>
        <xdr:cNvGrpSpPr/>
      </xdr:nvGrpSpPr>
      <xdr:grpSpPr>
        <a:xfrm>
          <a:off x="10077450" y="290513"/>
          <a:ext cx="400050" cy="295275"/>
          <a:chOff x="9896475" y="300038"/>
          <a:chExt cx="400050" cy="295275"/>
        </a:xfrm>
      </xdr:grpSpPr>
      <xdr:sp macro="" textlink="">
        <xdr:nvSpPr>
          <xdr:cNvPr id="129" name="Полилиния 5" descr="&quot;&quot;" title="Переход к месяцу 1">
            <a:hlinkClick xmlns:r="http://schemas.openxmlformats.org/officeDocument/2006/relationships" r:id="rId1" tooltip="Показать месяц 1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Полилиния 6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Полилиния 7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Полилиния 8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Полилиния 9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Месяц 2" descr="Оранжевая голова медведя" title="Кнопка перехода к месяцу 2">
          <a:hlinkClick xmlns:r="http://schemas.openxmlformats.org/officeDocument/2006/relationships" r:id="rId2" tooltip="Нажмите для просмотра месяца 2"/>
        </xdr:cNvPr>
        <xdr:cNvGrpSpPr/>
      </xdr:nvGrpSpPr>
      <xdr:grpSpPr>
        <a:xfrm>
          <a:off x="10620375" y="290513"/>
          <a:ext cx="400050" cy="295275"/>
          <a:chOff x="10439400" y="300038"/>
          <a:chExt cx="400050" cy="295275"/>
        </a:xfrm>
      </xdr:grpSpPr>
      <xdr:sp macro="" textlink="">
        <xdr:nvSpPr>
          <xdr:cNvPr id="135" name="Полилиния 10">
            <a:hlinkClick xmlns:r="http://schemas.openxmlformats.org/officeDocument/2006/relationships" r:id="rId2" tooltip="Показать месяц 2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Полилиния 11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Полилиния 12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Полилиния 13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Полилиния 14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Месяц 3" descr="Розовая голова медведя" title="Кнопка перехода к месяцу 3">
          <a:hlinkClick xmlns:r="http://schemas.openxmlformats.org/officeDocument/2006/relationships" r:id="rId3" tooltip="Нажмите для просмотра месяца 3"/>
        </xdr:cNvPr>
        <xdr:cNvGrpSpPr/>
      </xdr:nvGrpSpPr>
      <xdr:grpSpPr>
        <a:xfrm>
          <a:off x="11163300" y="290513"/>
          <a:ext cx="400050" cy="295275"/>
          <a:chOff x="10982325" y="300038"/>
          <a:chExt cx="400050" cy="295275"/>
        </a:xfrm>
      </xdr:grpSpPr>
      <xdr:sp macro="" textlink="">
        <xdr:nvSpPr>
          <xdr:cNvPr id="141" name="Полилиния 15">
            <a:hlinkClick xmlns:r="http://schemas.openxmlformats.org/officeDocument/2006/relationships" r:id="rId3" tooltip="Показать месяц 3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Полилиния 16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Полилиния 17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Полилиния 18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Полилиния 19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Месяц 4" descr="Красная голова медведя" title="Кнопка перехода к месяцу 4">
          <a:hlinkClick xmlns:r="http://schemas.openxmlformats.org/officeDocument/2006/relationships" r:id="rId4" tooltip="Нажмите для просмотра месяца 4"/>
        </xdr:cNvPr>
        <xdr:cNvGrpSpPr/>
      </xdr:nvGrpSpPr>
      <xdr:grpSpPr>
        <a:xfrm>
          <a:off x="11706225" y="290513"/>
          <a:ext cx="400050" cy="295275"/>
          <a:chOff x="11525250" y="300038"/>
          <a:chExt cx="400050" cy="295275"/>
        </a:xfrm>
      </xdr:grpSpPr>
      <xdr:sp macro="" textlink="">
        <xdr:nvSpPr>
          <xdr:cNvPr id="147" name="Полилиния 20">
            <a:hlinkClick xmlns:r="http://schemas.openxmlformats.org/officeDocument/2006/relationships" r:id="rId4" tooltip="Показать месяц 4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Полилиния 21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Полилиния 22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Полилиния 23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Полилиния 24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Месяц 5" descr="Синяя голова медведя" title="Кнопка перехода к месяцу 5">
          <a:hlinkClick xmlns:r="http://schemas.openxmlformats.org/officeDocument/2006/relationships" r:id="rId5" tooltip="Нажмите для просмотра месяца 5"/>
        </xdr:cNvPr>
        <xdr:cNvGrpSpPr/>
      </xdr:nvGrpSpPr>
      <xdr:grpSpPr>
        <a:xfrm>
          <a:off x="12249150" y="290513"/>
          <a:ext cx="400050" cy="295275"/>
          <a:chOff x="12068175" y="300038"/>
          <a:chExt cx="400050" cy="295275"/>
        </a:xfrm>
      </xdr:grpSpPr>
      <xdr:sp macro="" textlink="">
        <xdr:nvSpPr>
          <xdr:cNvPr id="153" name="Полилиния 25">
            <a:hlinkClick xmlns:r="http://schemas.openxmlformats.org/officeDocument/2006/relationships" r:id="rId5" tooltip="Показать месяц 5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Полилиния 26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Полилиния 27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Полилиния 28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Полилиния 29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Месяц 6" descr="Зеленая голова медведя" title="Кнопка перехода к месяцу 6">
          <a:hlinkClick xmlns:r="http://schemas.openxmlformats.org/officeDocument/2006/relationships" r:id="rId6" tooltip="Нажмите для просмотра месяца 6"/>
        </xdr:cNvPr>
        <xdr:cNvGrpSpPr/>
      </xdr:nvGrpSpPr>
      <xdr:grpSpPr>
        <a:xfrm>
          <a:off x="12792075" y="290513"/>
          <a:ext cx="400050" cy="295275"/>
          <a:chOff x="12611100" y="300038"/>
          <a:chExt cx="400050" cy="295275"/>
        </a:xfrm>
      </xdr:grpSpPr>
      <xdr:sp macro="" textlink="">
        <xdr:nvSpPr>
          <xdr:cNvPr id="159" name="Полилиния 30">
            <a:hlinkClick xmlns:r="http://schemas.openxmlformats.org/officeDocument/2006/relationships" r:id="rId6" tooltip="Показать месяц 6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Полилиния 31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Полилиния 32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Полилиния 33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Полилиния 34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Месяц 7" descr="Светло-синяя голова медведя" title="Кнопка перехода к месяцу 7">
          <a:hlinkClick xmlns:r="http://schemas.openxmlformats.org/officeDocument/2006/relationships" r:id="rId7" tooltip="Нажмите для просмотра месяца 7"/>
        </xdr:cNvPr>
        <xdr:cNvGrpSpPr/>
      </xdr:nvGrpSpPr>
      <xdr:grpSpPr>
        <a:xfrm>
          <a:off x="10077450" y="747713"/>
          <a:ext cx="400050" cy="295275"/>
          <a:chOff x="9896475" y="757238"/>
          <a:chExt cx="400050" cy="295275"/>
        </a:xfrm>
      </xdr:grpSpPr>
      <xdr:sp macro="" textlink="">
        <xdr:nvSpPr>
          <xdr:cNvPr id="165" name="Полилиния 35">
            <a:hlinkClick xmlns:r="http://schemas.openxmlformats.org/officeDocument/2006/relationships" r:id="rId7" tooltip="Показать месяц 7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Полилиния 36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Полилиния 37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Полилиния 38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Полилиния 39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Месяц 8" descr="Синяя голова медведя" title="Кнопка перехода к месяцу 8">
          <a:hlinkClick xmlns:r="http://schemas.openxmlformats.org/officeDocument/2006/relationships" r:id="rId8" tooltip="Нажмите для просмотра месяца 8"/>
        </xdr:cNvPr>
        <xdr:cNvGrpSpPr/>
      </xdr:nvGrpSpPr>
      <xdr:grpSpPr>
        <a:xfrm>
          <a:off x="10620375" y="747713"/>
          <a:ext cx="400050" cy="295275"/>
          <a:chOff x="10439400" y="757238"/>
          <a:chExt cx="400050" cy="295275"/>
        </a:xfrm>
      </xdr:grpSpPr>
      <xdr:sp macro="" textlink="">
        <xdr:nvSpPr>
          <xdr:cNvPr id="171" name="Полилиния 40">
            <a:hlinkClick xmlns:r="http://schemas.openxmlformats.org/officeDocument/2006/relationships" r:id="rId8" tooltip="Показать месяц 8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Полилиния 41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Полилиния 42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Полилиния 43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Полилиния 44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Месяц 9" descr="Сиреневая голова медведя" title="Кнопка перехода к месяцу 9">
          <a:hlinkClick xmlns:r="http://schemas.openxmlformats.org/officeDocument/2006/relationships" r:id="rId9" tooltip="Нажмите для просмотра месяца 9"/>
        </xdr:cNvPr>
        <xdr:cNvGrpSpPr/>
      </xdr:nvGrpSpPr>
      <xdr:grpSpPr>
        <a:xfrm>
          <a:off x="11163300" y="747713"/>
          <a:ext cx="400050" cy="295275"/>
          <a:chOff x="10982325" y="757238"/>
          <a:chExt cx="400050" cy="295275"/>
        </a:xfrm>
      </xdr:grpSpPr>
      <xdr:sp macro="" textlink="">
        <xdr:nvSpPr>
          <xdr:cNvPr id="177" name="Полилиния 45">
            <a:hlinkClick xmlns:r="http://schemas.openxmlformats.org/officeDocument/2006/relationships" r:id="rId9" tooltip="Показать месяц 9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Полилиния 46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Полилиния 47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Полилиния 48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Полилиния 49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Месяц 10" descr="Оранжевая голова медведя" title="Кнопка перехода к месяцу 10">
          <a:hlinkClick xmlns:r="http://schemas.openxmlformats.org/officeDocument/2006/relationships" r:id="rId10" tooltip="Нажмите для просмотра месяца 10"/>
        </xdr:cNvPr>
        <xdr:cNvGrpSpPr/>
      </xdr:nvGrpSpPr>
      <xdr:grpSpPr>
        <a:xfrm>
          <a:off x="11706225" y="747713"/>
          <a:ext cx="400050" cy="295275"/>
          <a:chOff x="11525250" y="757238"/>
          <a:chExt cx="400050" cy="295275"/>
        </a:xfrm>
      </xdr:grpSpPr>
      <xdr:sp macro="" textlink="">
        <xdr:nvSpPr>
          <xdr:cNvPr id="183" name="Полилиния 50">
            <a:hlinkClick xmlns:r="http://schemas.openxmlformats.org/officeDocument/2006/relationships" r:id="rId10" tooltip="Показать месяц 10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Полилиния 51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Полилиния 52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Полилиния 53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Полилиния 54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Месяц 11" descr="Светло-зеленая голова медведя" title="Кнопка перехода к месяцу 11">
          <a:hlinkClick xmlns:r="http://schemas.openxmlformats.org/officeDocument/2006/relationships" r:id="rId11" tooltip="Нажмите для просмотра месяца 11"/>
        </xdr:cNvPr>
        <xdr:cNvGrpSpPr/>
      </xdr:nvGrpSpPr>
      <xdr:grpSpPr>
        <a:xfrm>
          <a:off x="12249150" y="747713"/>
          <a:ext cx="400050" cy="295275"/>
          <a:chOff x="12068175" y="757238"/>
          <a:chExt cx="400050" cy="295275"/>
        </a:xfrm>
      </xdr:grpSpPr>
      <xdr:sp macro="" textlink="">
        <xdr:nvSpPr>
          <xdr:cNvPr id="189" name="Полилиния 55">
            <a:hlinkClick xmlns:r="http://schemas.openxmlformats.org/officeDocument/2006/relationships" r:id="rId11" tooltip="Показать месяц 11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Полилиния 56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Полилиния 57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Полилиния 58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Полилиния 59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Месяц 12" descr="Розовая голова медведя" title="Кнопка перехода к месяцу 12">
          <a:hlinkClick xmlns:r="http://schemas.openxmlformats.org/officeDocument/2006/relationships" r:id="rId12" tooltip="Нажмите для просмотра месяца 12"/>
        </xdr:cNvPr>
        <xdr:cNvGrpSpPr/>
      </xdr:nvGrpSpPr>
      <xdr:grpSpPr>
        <a:xfrm>
          <a:off x="12792075" y="747713"/>
          <a:ext cx="400050" cy="295275"/>
          <a:chOff x="12611100" y="757238"/>
          <a:chExt cx="400050" cy="295275"/>
        </a:xfrm>
      </xdr:grpSpPr>
      <xdr:sp macro="" textlink="">
        <xdr:nvSpPr>
          <xdr:cNvPr id="195" name="Полилиния 60">
            <a:hlinkClick xmlns:r="http://schemas.openxmlformats.org/officeDocument/2006/relationships" r:id="rId12" tooltip="Показать месяц 12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Полилиния 61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Полилиния 62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Полилиния 63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Полилиния 64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Месяц 1" descr="Светло-зеленая голова медведя" title="Кнопка перехода к месяцу 1">
          <a:hlinkClick xmlns:r="http://schemas.openxmlformats.org/officeDocument/2006/relationships" r:id="rId1" tooltip="Нажмите для просмотра месяца 1"/>
        </xdr:cNvPr>
        <xdr:cNvGrpSpPr/>
      </xdr:nvGrpSpPr>
      <xdr:grpSpPr>
        <a:xfrm>
          <a:off x="10077450" y="290513"/>
          <a:ext cx="400050" cy="295275"/>
          <a:chOff x="9896475" y="300038"/>
          <a:chExt cx="400050" cy="295275"/>
        </a:xfrm>
      </xdr:grpSpPr>
      <xdr:sp macro="" textlink="">
        <xdr:nvSpPr>
          <xdr:cNvPr id="129" name="Полилиния 5" descr="&quot;&quot;" title="Переход к месяцу 1">
            <a:hlinkClick xmlns:r="http://schemas.openxmlformats.org/officeDocument/2006/relationships" r:id="rId1" tooltip="Показать месяц 1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Полилиния 6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Полилиния 7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Полилиния 8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Полилиния 9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Месяц 2" descr="Оранжевая голова медведя" title="Кнопка перехода к месяцу 2">
          <a:hlinkClick xmlns:r="http://schemas.openxmlformats.org/officeDocument/2006/relationships" r:id="rId2" tooltip="Нажмите для просмотра месяца 2"/>
        </xdr:cNvPr>
        <xdr:cNvGrpSpPr/>
      </xdr:nvGrpSpPr>
      <xdr:grpSpPr>
        <a:xfrm>
          <a:off x="10620375" y="290513"/>
          <a:ext cx="400050" cy="295275"/>
          <a:chOff x="10439400" y="300038"/>
          <a:chExt cx="400050" cy="295275"/>
        </a:xfrm>
      </xdr:grpSpPr>
      <xdr:sp macro="" textlink="">
        <xdr:nvSpPr>
          <xdr:cNvPr id="135" name="Полилиния 10">
            <a:hlinkClick xmlns:r="http://schemas.openxmlformats.org/officeDocument/2006/relationships" r:id="rId2" tooltip="Показать месяц 2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Полилиния 11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Полилиния 12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Полилиния 13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Полилиния 14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Месяц 3" descr="Розовая голова медведя" title="Кнопка перехода к месяцу 3">
          <a:hlinkClick xmlns:r="http://schemas.openxmlformats.org/officeDocument/2006/relationships" r:id="rId3" tooltip="Нажмите для просмотра месяца 3"/>
        </xdr:cNvPr>
        <xdr:cNvGrpSpPr/>
      </xdr:nvGrpSpPr>
      <xdr:grpSpPr>
        <a:xfrm>
          <a:off x="11163300" y="290513"/>
          <a:ext cx="400050" cy="295275"/>
          <a:chOff x="10982325" y="300038"/>
          <a:chExt cx="400050" cy="295275"/>
        </a:xfrm>
      </xdr:grpSpPr>
      <xdr:sp macro="" textlink="">
        <xdr:nvSpPr>
          <xdr:cNvPr id="141" name="Полилиния 15">
            <a:hlinkClick xmlns:r="http://schemas.openxmlformats.org/officeDocument/2006/relationships" r:id="rId3" tooltip="Показать месяц 3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Полилиния 16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Полилиния 17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Полилиния 18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Полилиния 19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Месяц 4" descr="Красная голова медведя" title="Кнопка перехода к месяцу 4">
          <a:hlinkClick xmlns:r="http://schemas.openxmlformats.org/officeDocument/2006/relationships" r:id="rId4" tooltip="Нажмите для просмотра месяца 4"/>
        </xdr:cNvPr>
        <xdr:cNvGrpSpPr/>
      </xdr:nvGrpSpPr>
      <xdr:grpSpPr>
        <a:xfrm>
          <a:off x="11706225" y="290513"/>
          <a:ext cx="400050" cy="295275"/>
          <a:chOff x="11525250" y="300038"/>
          <a:chExt cx="400050" cy="295275"/>
        </a:xfrm>
      </xdr:grpSpPr>
      <xdr:sp macro="" textlink="">
        <xdr:nvSpPr>
          <xdr:cNvPr id="147" name="Полилиния 20">
            <a:hlinkClick xmlns:r="http://schemas.openxmlformats.org/officeDocument/2006/relationships" r:id="rId4" tooltip="Показать месяц 4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Полилиния 21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Полилиния 22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Полилиния 23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Полилиния 24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Месяц 5" descr="Синяя голова медведя" title="Кнопка перехода к месяцу 5">
          <a:hlinkClick xmlns:r="http://schemas.openxmlformats.org/officeDocument/2006/relationships" r:id="rId5" tooltip="Нажмите для просмотра месяца 5"/>
        </xdr:cNvPr>
        <xdr:cNvGrpSpPr/>
      </xdr:nvGrpSpPr>
      <xdr:grpSpPr>
        <a:xfrm>
          <a:off x="12249150" y="290513"/>
          <a:ext cx="400050" cy="295275"/>
          <a:chOff x="12068175" y="300038"/>
          <a:chExt cx="400050" cy="295275"/>
        </a:xfrm>
      </xdr:grpSpPr>
      <xdr:sp macro="" textlink="">
        <xdr:nvSpPr>
          <xdr:cNvPr id="153" name="Полилиния 25">
            <a:hlinkClick xmlns:r="http://schemas.openxmlformats.org/officeDocument/2006/relationships" r:id="rId5" tooltip="Показать месяц 5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Полилиния 26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Полилиния 27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Полилиния 28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Полилиния 29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Месяц 6" descr="Зеленая голова медведя" title="Кнопка перехода к месяцу 6">
          <a:hlinkClick xmlns:r="http://schemas.openxmlformats.org/officeDocument/2006/relationships" r:id="rId6" tooltip="Нажмите для просмотра месяца 6"/>
        </xdr:cNvPr>
        <xdr:cNvGrpSpPr/>
      </xdr:nvGrpSpPr>
      <xdr:grpSpPr>
        <a:xfrm>
          <a:off x="12792075" y="290513"/>
          <a:ext cx="400050" cy="295275"/>
          <a:chOff x="12611100" y="300038"/>
          <a:chExt cx="400050" cy="295275"/>
        </a:xfrm>
      </xdr:grpSpPr>
      <xdr:sp macro="" textlink="">
        <xdr:nvSpPr>
          <xdr:cNvPr id="159" name="Полилиния 30">
            <a:hlinkClick xmlns:r="http://schemas.openxmlformats.org/officeDocument/2006/relationships" r:id="rId6" tooltip="Показать месяц 6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Полилиния 31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Полилиния 32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Полилиния 33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Полилиния 34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Месяц 7" descr="Светло-синяя голова медведя" title="Кнопка перехода к месяцу 7">
          <a:hlinkClick xmlns:r="http://schemas.openxmlformats.org/officeDocument/2006/relationships" r:id="rId7" tooltip="Нажмите для просмотра месяца 7"/>
        </xdr:cNvPr>
        <xdr:cNvGrpSpPr/>
      </xdr:nvGrpSpPr>
      <xdr:grpSpPr>
        <a:xfrm>
          <a:off x="10077450" y="747713"/>
          <a:ext cx="400050" cy="295275"/>
          <a:chOff x="9896475" y="757238"/>
          <a:chExt cx="400050" cy="295275"/>
        </a:xfrm>
      </xdr:grpSpPr>
      <xdr:sp macro="" textlink="">
        <xdr:nvSpPr>
          <xdr:cNvPr id="165" name="Полилиния 35">
            <a:hlinkClick xmlns:r="http://schemas.openxmlformats.org/officeDocument/2006/relationships" r:id="rId7" tooltip="Показать месяц 7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Полилиния 36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Полилиния 37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Полилиния 38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Полилиния 39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Месяц 8" descr="Синяя голова медведя" title="Кнопка перехода к месяцу 8">
          <a:hlinkClick xmlns:r="http://schemas.openxmlformats.org/officeDocument/2006/relationships" r:id="rId8" tooltip="Нажмите для просмотра месяца 8"/>
        </xdr:cNvPr>
        <xdr:cNvGrpSpPr/>
      </xdr:nvGrpSpPr>
      <xdr:grpSpPr>
        <a:xfrm>
          <a:off x="10620375" y="747713"/>
          <a:ext cx="400050" cy="295275"/>
          <a:chOff x="10439400" y="757238"/>
          <a:chExt cx="400050" cy="295275"/>
        </a:xfrm>
      </xdr:grpSpPr>
      <xdr:sp macro="" textlink="">
        <xdr:nvSpPr>
          <xdr:cNvPr id="171" name="Полилиния 40">
            <a:hlinkClick xmlns:r="http://schemas.openxmlformats.org/officeDocument/2006/relationships" r:id="rId8" tooltip="Показать месяц 8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Полилиния 41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Полилиния 42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Полилиния 43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Полилиния 44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Месяц 9" descr="Сиреневая голова медведя" title="Кнопка перехода к месяцу 9">
          <a:hlinkClick xmlns:r="http://schemas.openxmlformats.org/officeDocument/2006/relationships" r:id="rId9" tooltip="Нажмите для просмотра месяца 9"/>
        </xdr:cNvPr>
        <xdr:cNvGrpSpPr/>
      </xdr:nvGrpSpPr>
      <xdr:grpSpPr>
        <a:xfrm>
          <a:off x="11163300" y="747713"/>
          <a:ext cx="400050" cy="295275"/>
          <a:chOff x="10982325" y="757238"/>
          <a:chExt cx="400050" cy="295275"/>
        </a:xfrm>
      </xdr:grpSpPr>
      <xdr:sp macro="" textlink="">
        <xdr:nvSpPr>
          <xdr:cNvPr id="177" name="Полилиния 45">
            <a:hlinkClick xmlns:r="http://schemas.openxmlformats.org/officeDocument/2006/relationships" r:id="rId9" tooltip="Показать месяц 9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Полилиния 46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Полилиния 47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Полилиния 48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Полилиния 49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Месяц 10" descr="Оранжевая голова медведя" title="Кнопка перехода к месяцу 10">
          <a:hlinkClick xmlns:r="http://schemas.openxmlformats.org/officeDocument/2006/relationships" r:id="rId10" tooltip="Нажмите для просмотра месяца 10"/>
        </xdr:cNvPr>
        <xdr:cNvGrpSpPr/>
      </xdr:nvGrpSpPr>
      <xdr:grpSpPr>
        <a:xfrm>
          <a:off x="11706225" y="747713"/>
          <a:ext cx="400050" cy="295275"/>
          <a:chOff x="11525250" y="757238"/>
          <a:chExt cx="400050" cy="295275"/>
        </a:xfrm>
      </xdr:grpSpPr>
      <xdr:sp macro="" textlink="">
        <xdr:nvSpPr>
          <xdr:cNvPr id="183" name="Полилиния 50">
            <a:hlinkClick xmlns:r="http://schemas.openxmlformats.org/officeDocument/2006/relationships" r:id="rId10" tooltip="Показать месяц 10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Полилиния 51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Полилиния 52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Полилиния 53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Полилиния 54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Месяц 11" descr="Светло-зеленая голова медведя" title="Кнопка перехода к месяцу 11">
          <a:hlinkClick xmlns:r="http://schemas.openxmlformats.org/officeDocument/2006/relationships" r:id="rId11" tooltip="Нажмите для просмотра месяца 11"/>
        </xdr:cNvPr>
        <xdr:cNvGrpSpPr/>
      </xdr:nvGrpSpPr>
      <xdr:grpSpPr>
        <a:xfrm>
          <a:off x="12249150" y="747713"/>
          <a:ext cx="400050" cy="295275"/>
          <a:chOff x="12068175" y="757238"/>
          <a:chExt cx="400050" cy="295275"/>
        </a:xfrm>
      </xdr:grpSpPr>
      <xdr:sp macro="" textlink="">
        <xdr:nvSpPr>
          <xdr:cNvPr id="189" name="Полилиния 55">
            <a:hlinkClick xmlns:r="http://schemas.openxmlformats.org/officeDocument/2006/relationships" r:id="rId11" tooltip="Показать месяц 11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Полилиния 56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Полилиния 57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Полилиния 58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Полилиния 59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Месяц 12" descr="Розовая голова медведя" title="Кнопка перехода к месяцу 12">
          <a:hlinkClick xmlns:r="http://schemas.openxmlformats.org/officeDocument/2006/relationships" r:id="rId12" tooltip="Нажмите для просмотра месяца 12"/>
        </xdr:cNvPr>
        <xdr:cNvGrpSpPr/>
      </xdr:nvGrpSpPr>
      <xdr:grpSpPr>
        <a:xfrm>
          <a:off x="12792075" y="747713"/>
          <a:ext cx="400050" cy="295275"/>
          <a:chOff x="12611100" y="757238"/>
          <a:chExt cx="400050" cy="295275"/>
        </a:xfrm>
      </xdr:grpSpPr>
      <xdr:sp macro="" textlink="">
        <xdr:nvSpPr>
          <xdr:cNvPr id="195" name="Полилиния 60">
            <a:hlinkClick xmlns:r="http://schemas.openxmlformats.org/officeDocument/2006/relationships" r:id="rId12" tooltip="Показать месяц 12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Полилиния 61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Полилиния 62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Полилиния 63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Полилиния 64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Месяц 1" descr="Светло-зеленая голова медведя" title="Кнопка перехода к месяцу 1">
          <a:hlinkClick xmlns:r="http://schemas.openxmlformats.org/officeDocument/2006/relationships" r:id="rId1" tooltip="Нажмите для просмотра месяца 1"/>
        </xdr:cNvPr>
        <xdr:cNvGrpSpPr/>
      </xdr:nvGrpSpPr>
      <xdr:grpSpPr>
        <a:xfrm>
          <a:off x="10077450" y="290513"/>
          <a:ext cx="400050" cy="295275"/>
          <a:chOff x="9896475" y="300038"/>
          <a:chExt cx="400050" cy="295275"/>
        </a:xfrm>
      </xdr:grpSpPr>
      <xdr:sp macro="" textlink="">
        <xdr:nvSpPr>
          <xdr:cNvPr id="129" name="Полилиния 5" descr="&quot;&quot;" title="Переход к месяцу 1">
            <a:hlinkClick xmlns:r="http://schemas.openxmlformats.org/officeDocument/2006/relationships" r:id="rId1" tooltip="Показать месяц 1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Полилиния 6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Полилиния 7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Полилиния 8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Полилиния 9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Месяц 2" descr="Оранжевая голова медведя" title="Кнопка перехода к месяцу 2">
          <a:hlinkClick xmlns:r="http://schemas.openxmlformats.org/officeDocument/2006/relationships" r:id="rId2" tooltip="Нажмите для просмотра месяца 2"/>
        </xdr:cNvPr>
        <xdr:cNvGrpSpPr/>
      </xdr:nvGrpSpPr>
      <xdr:grpSpPr>
        <a:xfrm>
          <a:off x="10620375" y="290513"/>
          <a:ext cx="400050" cy="295275"/>
          <a:chOff x="10439400" y="300038"/>
          <a:chExt cx="400050" cy="295275"/>
        </a:xfrm>
      </xdr:grpSpPr>
      <xdr:sp macro="" textlink="">
        <xdr:nvSpPr>
          <xdr:cNvPr id="135" name="Полилиния 10">
            <a:hlinkClick xmlns:r="http://schemas.openxmlformats.org/officeDocument/2006/relationships" r:id="rId2" tooltip="Показать месяц 2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Полилиния 11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Полилиния 12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Полилиния 13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Полилиния 14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Месяц 3" descr="Розовая голова медведя" title="Кнопка перехода к месяцу 3">
          <a:hlinkClick xmlns:r="http://schemas.openxmlformats.org/officeDocument/2006/relationships" r:id="rId3" tooltip="Нажмите для просмотра месяца 3"/>
        </xdr:cNvPr>
        <xdr:cNvGrpSpPr/>
      </xdr:nvGrpSpPr>
      <xdr:grpSpPr>
        <a:xfrm>
          <a:off x="11163300" y="290513"/>
          <a:ext cx="400050" cy="295275"/>
          <a:chOff x="10982325" y="300038"/>
          <a:chExt cx="400050" cy="295275"/>
        </a:xfrm>
      </xdr:grpSpPr>
      <xdr:sp macro="" textlink="">
        <xdr:nvSpPr>
          <xdr:cNvPr id="141" name="Полилиния 15">
            <a:hlinkClick xmlns:r="http://schemas.openxmlformats.org/officeDocument/2006/relationships" r:id="rId3" tooltip="Показать месяц 3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Полилиния 16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Полилиния 17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Полилиния 18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Полилиния 19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Месяц 4" descr="Красная голова медведя" title="Кнопка перехода к месяцу 4">
          <a:hlinkClick xmlns:r="http://schemas.openxmlformats.org/officeDocument/2006/relationships" r:id="rId4" tooltip="Нажмите для просмотра месяца 4"/>
        </xdr:cNvPr>
        <xdr:cNvGrpSpPr/>
      </xdr:nvGrpSpPr>
      <xdr:grpSpPr>
        <a:xfrm>
          <a:off x="11706225" y="290513"/>
          <a:ext cx="400050" cy="295275"/>
          <a:chOff x="11525250" y="300038"/>
          <a:chExt cx="400050" cy="295275"/>
        </a:xfrm>
      </xdr:grpSpPr>
      <xdr:sp macro="" textlink="">
        <xdr:nvSpPr>
          <xdr:cNvPr id="147" name="Полилиния 20">
            <a:hlinkClick xmlns:r="http://schemas.openxmlformats.org/officeDocument/2006/relationships" r:id="rId4" tooltip="Показать месяц 4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Полилиния 21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Полилиния 22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Полилиния 23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Полилиния 24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Месяц 5" descr="Синяя голова медведя" title="Кнопка перехода к месяцу 5">
          <a:hlinkClick xmlns:r="http://schemas.openxmlformats.org/officeDocument/2006/relationships" r:id="rId5" tooltip="Нажмите для просмотра месяца 5"/>
        </xdr:cNvPr>
        <xdr:cNvGrpSpPr/>
      </xdr:nvGrpSpPr>
      <xdr:grpSpPr>
        <a:xfrm>
          <a:off x="12249150" y="290513"/>
          <a:ext cx="400050" cy="295275"/>
          <a:chOff x="12068175" y="300038"/>
          <a:chExt cx="400050" cy="295275"/>
        </a:xfrm>
      </xdr:grpSpPr>
      <xdr:sp macro="" textlink="">
        <xdr:nvSpPr>
          <xdr:cNvPr id="153" name="Полилиния 25">
            <a:hlinkClick xmlns:r="http://schemas.openxmlformats.org/officeDocument/2006/relationships" r:id="rId5" tooltip="Показать месяц 5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Полилиния 26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Полилиния 27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Полилиния 28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Полилиния 29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Месяц 6" descr="Зеленая голова медведя" title="Кнопка перехода к месяцу 6">
          <a:hlinkClick xmlns:r="http://schemas.openxmlformats.org/officeDocument/2006/relationships" r:id="rId6" tooltip="Нажмите для просмотра месяца 6"/>
        </xdr:cNvPr>
        <xdr:cNvGrpSpPr/>
      </xdr:nvGrpSpPr>
      <xdr:grpSpPr>
        <a:xfrm>
          <a:off x="12792075" y="290513"/>
          <a:ext cx="400050" cy="295275"/>
          <a:chOff x="12611100" y="300038"/>
          <a:chExt cx="400050" cy="295275"/>
        </a:xfrm>
      </xdr:grpSpPr>
      <xdr:sp macro="" textlink="">
        <xdr:nvSpPr>
          <xdr:cNvPr id="159" name="Полилиния 30">
            <a:hlinkClick xmlns:r="http://schemas.openxmlformats.org/officeDocument/2006/relationships" r:id="rId6" tooltip="Показать месяц 6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Полилиния 31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Полилиния 32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Полилиния 33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Полилиния 34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Месяц 7" descr="Светло-синяя голова медведя" title="Кнопка перехода к месяцу 7">
          <a:hlinkClick xmlns:r="http://schemas.openxmlformats.org/officeDocument/2006/relationships" r:id="rId7" tooltip="Нажмите для просмотра месяца 7"/>
        </xdr:cNvPr>
        <xdr:cNvGrpSpPr/>
      </xdr:nvGrpSpPr>
      <xdr:grpSpPr>
        <a:xfrm>
          <a:off x="10077450" y="747713"/>
          <a:ext cx="400050" cy="295275"/>
          <a:chOff x="9896475" y="757238"/>
          <a:chExt cx="400050" cy="295275"/>
        </a:xfrm>
      </xdr:grpSpPr>
      <xdr:sp macro="" textlink="">
        <xdr:nvSpPr>
          <xdr:cNvPr id="165" name="Полилиния 35">
            <a:hlinkClick xmlns:r="http://schemas.openxmlformats.org/officeDocument/2006/relationships" r:id="rId7" tooltip="Показать месяц 7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Полилиния 36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Полилиния 37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Полилиния 38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Полилиния 39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Месяц 8" descr="Синяя голова медведя" title="Кнопка перехода к месяцу 8">
          <a:hlinkClick xmlns:r="http://schemas.openxmlformats.org/officeDocument/2006/relationships" r:id="rId8" tooltip="Нажмите для просмотра месяца 8"/>
        </xdr:cNvPr>
        <xdr:cNvGrpSpPr/>
      </xdr:nvGrpSpPr>
      <xdr:grpSpPr>
        <a:xfrm>
          <a:off x="10620375" y="747713"/>
          <a:ext cx="400050" cy="295275"/>
          <a:chOff x="10439400" y="757238"/>
          <a:chExt cx="400050" cy="295275"/>
        </a:xfrm>
      </xdr:grpSpPr>
      <xdr:sp macro="" textlink="">
        <xdr:nvSpPr>
          <xdr:cNvPr id="171" name="Полилиния 40">
            <a:hlinkClick xmlns:r="http://schemas.openxmlformats.org/officeDocument/2006/relationships" r:id="rId8" tooltip="Показать месяц 8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Полилиния 41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Полилиния 42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Полилиния 43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Полилиния 44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Месяц 9" descr="Сиреневая голова медведя" title="Кнопка перехода к месяцу 9">
          <a:hlinkClick xmlns:r="http://schemas.openxmlformats.org/officeDocument/2006/relationships" r:id="rId9" tooltip="Нажмите для просмотра месяца 9"/>
        </xdr:cNvPr>
        <xdr:cNvGrpSpPr/>
      </xdr:nvGrpSpPr>
      <xdr:grpSpPr>
        <a:xfrm>
          <a:off x="11163300" y="747713"/>
          <a:ext cx="400050" cy="295275"/>
          <a:chOff x="10982325" y="757238"/>
          <a:chExt cx="400050" cy="295275"/>
        </a:xfrm>
      </xdr:grpSpPr>
      <xdr:sp macro="" textlink="">
        <xdr:nvSpPr>
          <xdr:cNvPr id="177" name="Полилиния 45">
            <a:hlinkClick xmlns:r="http://schemas.openxmlformats.org/officeDocument/2006/relationships" r:id="rId9" tooltip="Показать месяц 9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Полилиния 46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Полилиния 47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Полилиния 48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Полилиния 49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Месяц 10" descr="Оранжевая голова медведя" title="Кнопка перехода к месяцу 10">
          <a:hlinkClick xmlns:r="http://schemas.openxmlformats.org/officeDocument/2006/relationships" r:id="rId10" tooltip="Нажмите для просмотра месяца 10"/>
        </xdr:cNvPr>
        <xdr:cNvGrpSpPr/>
      </xdr:nvGrpSpPr>
      <xdr:grpSpPr>
        <a:xfrm>
          <a:off x="11706225" y="747713"/>
          <a:ext cx="400050" cy="295275"/>
          <a:chOff x="11525250" y="757238"/>
          <a:chExt cx="400050" cy="295275"/>
        </a:xfrm>
      </xdr:grpSpPr>
      <xdr:sp macro="" textlink="">
        <xdr:nvSpPr>
          <xdr:cNvPr id="183" name="Полилиния 50">
            <a:hlinkClick xmlns:r="http://schemas.openxmlformats.org/officeDocument/2006/relationships" r:id="rId10" tooltip="Показать месяц 10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Полилиния 51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Полилиния 52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Полилиния 53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Полилиния 54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Месяц 11" descr="Светло-зеленая голова медведя" title="Кнопка перехода к месяцу 11">
          <a:hlinkClick xmlns:r="http://schemas.openxmlformats.org/officeDocument/2006/relationships" r:id="rId11" tooltip="Нажмите для просмотра месяца 11"/>
        </xdr:cNvPr>
        <xdr:cNvGrpSpPr/>
      </xdr:nvGrpSpPr>
      <xdr:grpSpPr>
        <a:xfrm>
          <a:off x="12249150" y="747713"/>
          <a:ext cx="400050" cy="295275"/>
          <a:chOff x="12068175" y="757238"/>
          <a:chExt cx="400050" cy="295275"/>
        </a:xfrm>
      </xdr:grpSpPr>
      <xdr:sp macro="" textlink="">
        <xdr:nvSpPr>
          <xdr:cNvPr id="189" name="Полилиния 55">
            <a:hlinkClick xmlns:r="http://schemas.openxmlformats.org/officeDocument/2006/relationships" r:id="rId11" tooltip="Показать месяц 11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Полилиния 56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Полилиния 57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Полилиния 58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Полилиния 59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Месяц 12" descr="Розовая голова медведя" title="Кнопка перехода к месяцу 12">
          <a:hlinkClick xmlns:r="http://schemas.openxmlformats.org/officeDocument/2006/relationships" r:id="rId12" tooltip="Нажмите для просмотра месяца 12"/>
        </xdr:cNvPr>
        <xdr:cNvGrpSpPr/>
      </xdr:nvGrpSpPr>
      <xdr:grpSpPr>
        <a:xfrm>
          <a:off x="12792075" y="747713"/>
          <a:ext cx="400050" cy="295275"/>
          <a:chOff x="12611100" y="757238"/>
          <a:chExt cx="400050" cy="295275"/>
        </a:xfrm>
      </xdr:grpSpPr>
      <xdr:sp macro="" textlink="">
        <xdr:nvSpPr>
          <xdr:cNvPr id="195" name="Полилиния 60">
            <a:hlinkClick xmlns:r="http://schemas.openxmlformats.org/officeDocument/2006/relationships" r:id="rId12" tooltip="Показать месяц 12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Полилиния 61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Полилиния 62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Полилиния 63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Полилиния 64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Monthly Calendar">
      <a:dk1>
        <a:sysClr val="windowText" lastClr="000000"/>
      </a:dk1>
      <a:lt1>
        <a:sysClr val="window" lastClr="FFFFFF"/>
      </a:lt1>
      <a:dk2>
        <a:srgbClr val="3B1210"/>
      </a:dk2>
      <a:lt2>
        <a:srgbClr val="F9F7F9"/>
      </a:lt2>
      <a:accent1>
        <a:srgbClr val="EB4941"/>
      </a:accent1>
      <a:accent2>
        <a:srgbClr val="FA8326"/>
      </a:accent2>
      <a:accent3>
        <a:srgbClr val="9BE878"/>
      </a:accent3>
      <a:accent4>
        <a:srgbClr val="42C8FF"/>
      </a:accent4>
      <a:accent5>
        <a:srgbClr val="9D38A9"/>
      </a:accent5>
      <a:accent6>
        <a:srgbClr val="FF68A6"/>
      </a:accent6>
      <a:hlink>
        <a:srgbClr val="42C8FF"/>
      </a:hlink>
      <a:folHlink>
        <a:srgbClr val="9D38A9"/>
      </a:folHlink>
    </a:clrScheme>
    <a:fontScheme name="Monthly Calenda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2:AJ21"/>
  <sheetViews>
    <sheetView showGridLines="0" tabSelected="1" zoomScaleNormal="100" workbookViewId="0"/>
  </sheetViews>
  <sheetFormatPr defaultRowHeight="17.25" x14ac:dyDescent="0.3"/>
  <cols>
    <col min="1" max="1" width="4.21875" customWidth="1"/>
    <col min="2" max="2" width="1.109375" customWidth="1"/>
    <col min="3" max="3" width="9.109375" customWidth="1"/>
    <col min="4" max="4" width="1.109375" customWidth="1"/>
    <col min="5" max="5" width="9.109375" customWidth="1"/>
    <col min="6" max="7" width="1.109375" customWidth="1"/>
    <col min="8" max="8" width="9.109375" customWidth="1"/>
    <col min="9" max="9" width="1.109375" customWidth="1"/>
    <col min="10" max="10" width="9.109375" customWidth="1"/>
    <col min="11" max="12" width="1.109375" customWidth="1"/>
    <col min="13" max="13" width="9.109375" customWidth="1"/>
    <col min="14" max="14" width="1.109375" customWidth="1"/>
    <col min="15" max="15" width="9.109375" customWidth="1"/>
    <col min="16" max="17" width="1.109375" customWidth="1"/>
    <col min="18" max="18" width="9.109375" customWidth="1"/>
    <col min="19" max="19" width="1.109375" customWidth="1"/>
    <col min="20" max="20" width="9.109375" customWidth="1"/>
    <col min="21" max="22" width="1.109375" customWidth="1"/>
    <col min="23" max="23" width="9.109375" customWidth="1"/>
    <col min="24" max="24" width="1.109375" customWidth="1"/>
    <col min="25" max="25" width="9.1093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</cols>
  <sheetData>
    <row r="2" spans="2:36" ht="43.5" customHeight="1" x14ac:dyDescent="0.3">
      <c r="B2" s="79" t="s">
        <v>0</v>
      </c>
      <c r="C2" s="79"/>
      <c r="D2" s="79"/>
      <c r="E2" s="79"/>
      <c r="F2" s="79"/>
      <c r="G2" s="79"/>
      <c r="H2" s="79"/>
      <c r="J2" s="80">
        <v>2016</v>
      </c>
      <c r="K2" s="80"/>
      <c r="L2" s="80"/>
      <c r="M2" s="80"/>
      <c r="O2" s="81" t="s">
        <v>6</v>
      </c>
      <c r="P2" s="81"/>
      <c r="Q2" s="81"/>
      <c r="R2" s="81"/>
      <c r="S2" s="81"/>
    </row>
    <row r="3" spans="2:36" x14ac:dyDescent="0.3">
      <c r="B3" s="8" t="s">
        <v>1</v>
      </c>
      <c r="C3" s="8"/>
      <c r="D3" s="8"/>
      <c r="E3" s="8"/>
      <c r="F3" s="8"/>
      <c r="G3" s="8"/>
      <c r="H3" s="8"/>
      <c r="J3" s="8" t="s">
        <v>3</v>
      </c>
      <c r="K3" s="8"/>
      <c r="L3" s="8"/>
      <c r="M3" s="8"/>
      <c r="O3" s="8" t="s">
        <v>4</v>
      </c>
      <c r="P3" s="8"/>
      <c r="Q3" s="8"/>
      <c r="R3" s="8"/>
      <c r="S3" s="8"/>
    </row>
    <row r="5" spans="2:36" ht="21" customHeight="1" x14ac:dyDescent="0.3">
      <c r="B5" s="82">
        <f>INDEX(календарь,,1)</f>
        <v>42359</v>
      </c>
      <c r="C5" s="77"/>
      <c r="D5" s="77"/>
      <c r="E5" s="77"/>
      <c r="F5" s="77"/>
      <c r="G5" s="76">
        <f>INDEX(календарь,,2)</f>
        <v>42360</v>
      </c>
      <c r="H5" s="76"/>
      <c r="I5" s="76"/>
      <c r="J5" s="76"/>
      <c r="K5" s="76"/>
      <c r="L5" s="76">
        <f>INDEX(календарь,,3)</f>
        <v>42361</v>
      </c>
      <c r="M5" s="76"/>
      <c r="N5" s="76"/>
      <c r="O5" s="76"/>
      <c r="P5" s="76"/>
      <c r="Q5" s="76">
        <f>INDEX(календарь,,4)</f>
        <v>42362</v>
      </c>
      <c r="R5" s="76"/>
      <c r="S5" s="76"/>
      <c r="T5" s="76"/>
      <c r="U5" s="76"/>
      <c r="V5" s="76">
        <f>INDEX(календарь,,5)</f>
        <v>42363</v>
      </c>
      <c r="W5" s="76"/>
      <c r="X5" s="76"/>
      <c r="Y5" s="76"/>
      <c r="Z5" s="76"/>
      <c r="AA5" s="76">
        <f>INDEX(календарь,,6)</f>
        <v>42364</v>
      </c>
      <c r="AB5" s="76"/>
      <c r="AC5" s="76"/>
      <c r="AD5" s="76"/>
      <c r="AE5" s="76"/>
      <c r="AF5" s="77">
        <f>INDEX(календарь,,7)</f>
        <v>42365</v>
      </c>
      <c r="AG5" s="77"/>
      <c r="AH5" s="77"/>
      <c r="AI5" s="77"/>
      <c r="AJ5" s="78"/>
    </row>
    <row r="6" spans="2:36" ht="24" customHeight="1" x14ac:dyDescent="0.3">
      <c r="B6" s="11"/>
      <c r="C6" s="12">
        <f>INDEX(календарь,ndx+0,1)</f>
        <v>42366</v>
      </c>
      <c r="D6" s="12"/>
      <c r="E6" s="12"/>
      <c r="F6" s="10"/>
      <c r="G6" s="11"/>
      <c r="H6" s="12">
        <f>INDEX(календарь,ndx+0,2)</f>
        <v>42367</v>
      </c>
      <c r="I6" s="12"/>
      <c r="J6" s="12"/>
      <c r="K6" s="10"/>
      <c r="L6" s="11"/>
      <c r="M6" s="12">
        <f>INDEX(календарь,ndx+0,3)</f>
        <v>42368</v>
      </c>
      <c r="N6" s="12"/>
      <c r="O6" s="12"/>
      <c r="P6" s="10"/>
      <c r="Q6" s="11"/>
      <c r="R6" s="12">
        <f>INDEX(календарь,ndx+0,4)</f>
        <v>42369</v>
      </c>
      <c r="S6" s="12"/>
      <c r="T6" s="12"/>
      <c r="U6" s="10"/>
      <c r="V6" s="11"/>
      <c r="W6" s="12">
        <f>INDEX(календарь,ndx+0,5)</f>
        <v>42370</v>
      </c>
      <c r="X6" s="12"/>
      <c r="Y6" s="12"/>
      <c r="Z6" s="10"/>
      <c r="AA6" s="11"/>
      <c r="AB6" s="12">
        <f>INDEX(календарь,ndx+0,6)</f>
        <v>42371</v>
      </c>
      <c r="AC6" s="12"/>
      <c r="AD6" s="12"/>
      <c r="AE6" s="10"/>
      <c r="AF6" s="11"/>
      <c r="AG6" s="12">
        <f>INDEX(календарь,ndx+0,7)</f>
        <v>42372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x14ac:dyDescent="0.3">
      <c r="B8" s="11"/>
      <c r="C8" s="12">
        <f>INDEX(календарь,ndx+1,1)</f>
        <v>42373</v>
      </c>
      <c r="D8" s="12"/>
      <c r="E8" s="12"/>
      <c r="F8" s="10"/>
      <c r="G8" s="11"/>
      <c r="H8" s="12">
        <f>INDEX(календарь,ndx+1,2)</f>
        <v>42374</v>
      </c>
      <c r="I8" s="12"/>
      <c r="J8" s="12"/>
      <c r="K8" s="10"/>
      <c r="L8" s="11"/>
      <c r="M8" s="12">
        <f>INDEX(календарь,ndx+1,3)</f>
        <v>42375</v>
      </c>
      <c r="N8" s="12"/>
      <c r="O8" s="12"/>
      <c r="P8" s="10"/>
      <c r="Q8" s="11"/>
      <c r="R8" s="12">
        <f>INDEX(календарь,ndx+1,4)</f>
        <v>42376</v>
      </c>
      <c r="S8" s="12"/>
      <c r="T8" s="12"/>
      <c r="U8" s="10"/>
      <c r="V8" s="11"/>
      <c r="W8" s="12">
        <f>INDEX(календарь,ndx+1,5)</f>
        <v>42377</v>
      </c>
      <c r="X8" s="12"/>
      <c r="Y8" s="12"/>
      <c r="Z8" s="10"/>
      <c r="AA8" s="11"/>
      <c r="AB8" s="12">
        <f>INDEX(календарь,ndx+1,6)</f>
        <v>42378</v>
      </c>
      <c r="AC8" s="12"/>
      <c r="AD8" s="12"/>
      <c r="AE8" s="10"/>
      <c r="AF8" s="11"/>
      <c r="AG8" s="12">
        <f>INDEX(календарь,ndx+1,7)</f>
        <v>42379</v>
      </c>
      <c r="AH8" s="12"/>
      <c r="AI8" s="12"/>
      <c r="AJ8" s="10"/>
    </row>
    <row r="9" spans="2:36" ht="59.25" customHeight="1" x14ac:dyDescent="0.3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 x14ac:dyDescent="0.3">
      <c r="B10" s="11"/>
      <c r="C10" s="12">
        <f>INDEX(календарь,ndx+2,1)</f>
        <v>42380</v>
      </c>
      <c r="D10" s="12"/>
      <c r="E10" s="12"/>
      <c r="F10" s="10"/>
      <c r="G10" s="11"/>
      <c r="H10" s="12">
        <f>INDEX(календарь,ndx+2,2)</f>
        <v>42381</v>
      </c>
      <c r="I10" s="12"/>
      <c r="J10" s="12"/>
      <c r="K10" s="10"/>
      <c r="L10" s="11"/>
      <c r="M10" s="12">
        <f>INDEX(календарь,ndx+2,3)</f>
        <v>42382</v>
      </c>
      <c r="N10" s="12"/>
      <c r="O10" s="12"/>
      <c r="P10" s="10"/>
      <c r="Q10" s="11"/>
      <c r="R10" s="12">
        <f>INDEX(календарь,ndx+2,4)</f>
        <v>42383</v>
      </c>
      <c r="S10" s="12"/>
      <c r="T10" s="12"/>
      <c r="U10" s="10"/>
      <c r="V10" s="11"/>
      <c r="W10" s="12">
        <f>INDEX(календарь,ndx+2,5)</f>
        <v>42384</v>
      </c>
      <c r="X10" s="12"/>
      <c r="Y10" s="12"/>
      <c r="Z10" s="10"/>
      <c r="AA10" s="11"/>
      <c r="AB10" s="12">
        <f>INDEX(календарь,ndx+2,6)</f>
        <v>42385</v>
      </c>
      <c r="AC10" s="12"/>
      <c r="AD10" s="12"/>
      <c r="AE10" s="10"/>
      <c r="AF10" s="11"/>
      <c r="AG10" s="12">
        <f>INDEX(календарь,ndx+2,7)</f>
        <v>42386</v>
      </c>
      <c r="AH10" s="12"/>
      <c r="AI10" s="12"/>
      <c r="AJ10" s="10"/>
    </row>
    <row r="11" spans="2:36" ht="59.25" customHeight="1" x14ac:dyDescent="0.3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x14ac:dyDescent="0.3">
      <c r="B12" s="11"/>
      <c r="C12" s="12">
        <f>INDEX(календарь,ndx+3,1)</f>
        <v>42387</v>
      </c>
      <c r="D12" s="12"/>
      <c r="E12" s="12"/>
      <c r="F12" s="10"/>
      <c r="G12" s="11"/>
      <c r="H12" s="12">
        <f>INDEX(календарь,ndx+3,2)</f>
        <v>42388</v>
      </c>
      <c r="I12" s="12"/>
      <c r="J12" s="12"/>
      <c r="K12" s="10"/>
      <c r="L12" s="11"/>
      <c r="M12" s="12">
        <f>INDEX(календарь,ndx+3,3)</f>
        <v>42389</v>
      </c>
      <c r="N12" s="12"/>
      <c r="O12" s="12"/>
      <c r="P12" s="10"/>
      <c r="Q12" s="11"/>
      <c r="R12" s="12">
        <f>INDEX(календарь,ndx+3,4)</f>
        <v>42390</v>
      </c>
      <c r="S12" s="12"/>
      <c r="T12" s="12"/>
      <c r="U12" s="10"/>
      <c r="V12" s="11"/>
      <c r="W12" s="12">
        <f>INDEX(календарь,ndx+3,5)</f>
        <v>42391</v>
      </c>
      <c r="X12" s="12"/>
      <c r="Y12" s="12"/>
      <c r="Z12" s="10"/>
      <c r="AA12" s="11"/>
      <c r="AB12" s="12">
        <f>INDEX(календарь,ndx+3,6)</f>
        <v>42392</v>
      </c>
      <c r="AC12" s="12"/>
      <c r="AD12" s="12"/>
      <c r="AE12" s="10"/>
      <c r="AF12" s="11"/>
      <c r="AG12" s="12">
        <f>INDEX(календарь,ndx+3,7)</f>
        <v>42393</v>
      </c>
      <c r="AH12" s="12"/>
      <c r="AI12" s="12"/>
      <c r="AJ12" s="10"/>
    </row>
    <row r="13" spans="2:36" ht="59.25" customHeight="1" x14ac:dyDescent="0.3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x14ac:dyDescent="0.3">
      <c r="B14" s="11"/>
      <c r="C14" s="12">
        <f>INDEX(календарь,ndx+4,1)</f>
        <v>42394</v>
      </c>
      <c r="D14" s="12"/>
      <c r="E14" s="12"/>
      <c r="F14" s="10"/>
      <c r="G14" s="11"/>
      <c r="H14" s="12">
        <f>INDEX(календарь,ndx+4,2)</f>
        <v>42395</v>
      </c>
      <c r="I14" s="12"/>
      <c r="J14" s="12"/>
      <c r="K14" s="10"/>
      <c r="L14" s="11"/>
      <c r="M14" s="12">
        <f>INDEX(календарь,ndx+4,3)</f>
        <v>42396</v>
      </c>
      <c r="N14" s="12"/>
      <c r="O14" s="12"/>
      <c r="P14" s="10"/>
      <c r="Q14" s="11"/>
      <c r="R14" s="12">
        <f>INDEX(календарь,ndx+4,4)</f>
        <v>42397</v>
      </c>
      <c r="S14" s="12"/>
      <c r="T14" s="12"/>
      <c r="U14" s="10"/>
      <c r="V14" s="11"/>
      <c r="W14" s="12">
        <f>INDEX(календарь,ndx+4,5)</f>
        <v>42398</v>
      </c>
      <c r="X14" s="12"/>
      <c r="Y14" s="12"/>
      <c r="Z14" s="10"/>
      <c r="AA14" s="11"/>
      <c r="AB14" s="12">
        <f>INDEX(календарь,ndx+4,6)</f>
        <v>42399</v>
      </c>
      <c r="AC14" s="12"/>
      <c r="AD14" s="12"/>
      <c r="AE14" s="10"/>
      <c r="AF14" s="11"/>
      <c r="AG14" s="12">
        <f>INDEX(календарь,ndx+4,7)</f>
        <v>42400</v>
      </c>
      <c r="AH14" s="12"/>
      <c r="AI14" s="12"/>
      <c r="AJ14" s="10"/>
    </row>
    <row r="15" spans="2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INDEX(календарь,ndx+5,1)</f>
        <v>42401</v>
      </c>
      <c r="D16" s="12"/>
      <c r="E16" s="12"/>
      <c r="F16" s="10"/>
      <c r="G16" s="11"/>
      <c r="H16" s="12">
        <f>INDEX(календарь,ndx+5,2)</f>
        <v>42402</v>
      </c>
      <c r="I16" s="12"/>
      <c r="J16" s="12"/>
      <c r="K16" s="10"/>
      <c r="L16" s="11"/>
      <c r="M16" s="12">
        <f>INDEX(календарь,ndx+5,3)</f>
        <v>42403</v>
      </c>
      <c r="N16" s="12"/>
      <c r="O16" s="12"/>
      <c r="P16" s="10"/>
      <c r="Q16" s="11"/>
      <c r="R16" s="12">
        <f>INDEX(календарь,ndx+5,4)</f>
        <v>42404</v>
      </c>
      <c r="S16" s="12"/>
      <c r="T16" s="12"/>
      <c r="U16" s="10"/>
      <c r="V16" s="11"/>
      <c r="W16" s="12">
        <f>INDEX(календарь,ndx+5,5)</f>
        <v>42405</v>
      </c>
      <c r="X16" s="12"/>
      <c r="Y16" s="12"/>
      <c r="Z16" s="10"/>
      <c r="AA16" s="11"/>
      <c r="AB16" s="12">
        <f>INDEX(календарь,ndx+5,6)</f>
        <v>42406</v>
      </c>
      <c r="AC16" s="12"/>
      <c r="AD16" s="12"/>
      <c r="AE16" s="10"/>
      <c r="AF16" s="11"/>
      <c r="AG16" s="12">
        <f>INDEX(календарь,ndx+5,7)</f>
        <v>42407</v>
      </c>
      <c r="AH16" s="12"/>
      <c r="AI16" s="12"/>
      <c r="AJ16" s="10"/>
    </row>
    <row r="17" spans="2:36" ht="59.25" customHeight="1" x14ac:dyDescent="0.3">
      <c r="B17" s="11"/>
      <c r="C17" s="14"/>
      <c r="D17" s="14"/>
      <c r="E17" s="14"/>
      <c r="F17" s="10"/>
      <c r="G17" s="11"/>
      <c r="H17" s="14"/>
      <c r="I17" s="14"/>
      <c r="J17" s="14"/>
      <c r="K17" s="10"/>
      <c r="L17" s="11"/>
      <c r="M17" s="14"/>
      <c r="N17" s="14"/>
      <c r="O17" s="14"/>
      <c r="P17" s="10"/>
      <c r="Q17" s="11"/>
      <c r="R17" s="14"/>
      <c r="S17" s="14"/>
      <c r="T17" s="14"/>
      <c r="U17" s="10"/>
      <c r="V17" s="11"/>
      <c r="W17" s="14"/>
      <c r="X17" s="14"/>
      <c r="Y17" s="14"/>
      <c r="Z17" s="10"/>
      <c r="AA17" s="11"/>
      <c r="AB17" s="14"/>
      <c r="AC17" s="14"/>
      <c r="AD17" s="14"/>
      <c r="AE17" s="10"/>
      <c r="AF17" s="11"/>
      <c r="AG17" s="14"/>
      <c r="AH17" s="14"/>
      <c r="AI17" s="14"/>
      <c r="AJ17" s="10"/>
    </row>
    <row r="18" spans="2:36" ht="21.75" customHeight="1" x14ac:dyDescent="0.3">
      <c r="B18" s="15"/>
      <c r="C18" s="9" t="s">
        <v>2</v>
      </c>
      <c r="D18" s="9"/>
      <c r="E18" s="1"/>
      <c r="F18" s="3"/>
      <c r="G18" s="3"/>
      <c r="H18" s="1"/>
      <c r="I18" s="1"/>
      <c r="J18" s="1"/>
      <c r="K18" s="3"/>
      <c r="L18" s="3"/>
      <c r="P18" s="3"/>
      <c r="Q18" s="3"/>
      <c r="U18" s="3"/>
      <c r="V18" s="3"/>
      <c r="Z18" s="3"/>
      <c r="AA18" s="3"/>
      <c r="AE18" s="3"/>
      <c r="AF18" s="3"/>
      <c r="AJ18" s="4"/>
    </row>
    <row r="19" spans="2:36" ht="21.75" customHeight="1" x14ac:dyDescent="0.3"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Q19" s="3"/>
      <c r="V19" s="3"/>
      <c r="AA19" s="3"/>
      <c r="AF19" s="3"/>
      <c r="AJ19" s="4"/>
    </row>
    <row r="20" spans="2:36" ht="21.75" customHeight="1" x14ac:dyDescent="0.3"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Q20" s="3"/>
      <c r="V20" s="3"/>
      <c r="AA20" s="3"/>
      <c r="AF20" s="3"/>
      <c r="AJ20" s="4"/>
    </row>
    <row r="21" spans="2:36" ht="21.75" customHeight="1" x14ac:dyDescent="0.3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</row>
  </sheetData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B6:F7">
    <cfRule type="expression" dxfId="1115" priority="125">
      <formula>НомерМесяцДляОтображения&lt;&gt;MONTH(B6)</formula>
    </cfRule>
  </conditionalFormatting>
  <conditionalFormatting sqref="B9:F9">
    <cfRule type="expression" dxfId="1114" priority="124">
      <formula>НомерМесяцДляОтображения&lt;&gt;MONTH(B9)</formula>
    </cfRule>
  </conditionalFormatting>
  <conditionalFormatting sqref="B11:F11">
    <cfRule type="expression" dxfId="1113" priority="123">
      <formula>НомерМесяцДляОтображения&lt;&gt;MONTH(B11)</formula>
    </cfRule>
  </conditionalFormatting>
  <conditionalFormatting sqref="B13:F13">
    <cfRule type="expression" dxfId="1112" priority="122">
      <formula>НомерМесяцДляОтображения&lt;&gt;MONTH(B13)</formula>
    </cfRule>
  </conditionalFormatting>
  <conditionalFormatting sqref="B15:F15">
    <cfRule type="expression" dxfId="1111" priority="121">
      <formula>НомерМесяцДляОтображения&lt;&gt;MONTH(B15)</formula>
    </cfRule>
  </conditionalFormatting>
  <conditionalFormatting sqref="B17:F17">
    <cfRule type="expression" dxfId="1110" priority="120">
      <formula>НомерМесяцДляОтображения&lt;&gt;MONTH(B17)</formula>
    </cfRule>
  </conditionalFormatting>
  <conditionalFormatting sqref="G7:K7 G6 I6:K6">
    <cfRule type="expression" dxfId="1109" priority="118">
      <formula>НомерМесяцДляОтображения&lt;&gt;MONTH(G6)</formula>
    </cfRule>
  </conditionalFormatting>
  <conditionalFormatting sqref="G9:K9">
    <cfRule type="expression" dxfId="1108" priority="117">
      <formula>НомерМесяцДляОтображения&lt;&gt;MONTH(G9)</formula>
    </cfRule>
  </conditionalFormatting>
  <conditionalFormatting sqref="G11:K11">
    <cfRule type="expression" dxfId="1107" priority="116">
      <formula>НомерМесяцДляОтображения&lt;&gt;MONTH(G11)</formula>
    </cfRule>
  </conditionalFormatting>
  <conditionalFormatting sqref="G13:K13">
    <cfRule type="expression" dxfId="1106" priority="115">
      <formula>НомерМесяцДляОтображения&lt;&gt;MONTH(G13)</formula>
    </cfRule>
  </conditionalFormatting>
  <conditionalFormatting sqref="G15:K15">
    <cfRule type="expression" dxfId="1105" priority="114">
      <formula>НомерМесяцДляОтображения&lt;&gt;MONTH(G15)</formula>
    </cfRule>
  </conditionalFormatting>
  <conditionalFormatting sqref="G17:K17">
    <cfRule type="expression" dxfId="1104" priority="113">
      <formula>НомерМесяцДляОтображения&lt;&gt;MONTH(G17)</formula>
    </cfRule>
  </conditionalFormatting>
  <conditionalFormatting sqref="L7:P7 L6 N6:P6">
    <cfRule type="expression" dxfId="1103" priority="111">
      <formula>НомерМесяцДляОтображения&lt;&gt;MONTH(L6)</formula>
    </cfRule>
  </conditionalFormatting>
  <conditionalFormatting sqref="L9:P9">
    <cfRule type="expression" dxfId="1102" priority="110">
      <formula>НомерМесяцДляОтображения&lt;&gt;MONTH(L9)</formula>
    </cfRule>
  </conditionalFormatting>
  <conditionalFormatting sqref="L11:P11">
    <cfRule type="expression" dxfId="1101" priority="109">
      <formula>НомерМесяцДляОтображения&lt;&gt;MONTH(L11)</formula>
    </cfRule>
  </conditionalFormatting>
  <conditionalFormatting sqref="L13:P13">
    <cfRule type="expression" dxfId="1100" priority="108">
      <formula>НомерМесяцДляОтображения&lt;&gt;MONTH(L13)</formula>
    </cfRule>
  </conditionalFormatting>
  <conditionalFormatting sqref="L15:P15">
    <cfRule type="expression" dxfId="1099" priority="107">
      <formula>НомерМесяцДляОтображения&lt;&gt;MONTH(L15)</formula>
    </cfRule>
  </conditionalFormatting>
  <conditionalFormatting sqref="L17:P17">
    <cfRule type="expression" dxfId="1098" priority="106">
      <formula>НомерМесяцДляОтображения&lt;&gt;MONTH(L17)</formula>
    </cfRule>
  </conditionalFormatting>
  <conditionalFormatting sqref="Q7:U7 Q6 S6:U6">
    <cfRule type="expression" dxfId="1097" priority="104">
      <formula>НомерМесяцДляОтображения&lt;&gt;MONTH(Q6)</formula>
    </cfRule>
  </conditionalFormatting>
  <conditionalFormatting sqref="Q9:U9">
    <cfRule type="expression" dxfId="1096" priority="103">
      <formula>НомерМесяцДляОтображения&lt;&gt;MONTH(Q9)</formula>
    </cfRule>
  </conditionalFormatting>
  <conditionalFormatting sqref="Q11:U11">
    <cfRule type="expression" dxfId="1095" priority="102">
      <formula>НомерМесяцДляОтображения&lt;&gt;MONTH(Q11)</formula>
    </cfRule>
  </conditionalFormatting>
  <conditionalFormatting sqref="Q13:U13">
    <cfRule type="expression" dxfId="1094" priority="101">
      <formula>НомерМесяцДляОтображения&lt;&gt;MONTH(Q13)</formula>
    </cfRule>
  </conditionalFormatting>
  <conditionalFormatting sqref="Q15:U15">
    <cfRule type="expression" dxfId="1093" priority="100">
      <formula>НомерМесяцДляОтображения&lt;&gt;MONTH(Q15)</formula>
    </cfRule>
  </conditionalFormatting>
  <conditionalFormatting sqref="Q17:U17">
    <cfRule type="expression" dxfId="1092" priority="99">
      <formula>НомерМесяцДляОтображения&lt;&gt;MONTH(Q17)</formula>
    </cfRule>
  </conditionalFormatting>
  <conditionalFormatting sqref="V7:Z7 V6 X6:Z6">
    <cfRule type="expression" dxfId="1091" priority="97">
      <formula>НомерМесяцДляОтображения&lt;&gt;MONTH(V6)</formula>
    </cfRule>
  </conditionalFormatting>
  <conditionalFormatting sqref="V9:Z9">
    <cfRule type="expression" dxfId="1090" priority="96">
      <formula>НомерМесяцДляОтображения&lt;&gt;MONTH(V9)</formula>
    </cfRule>
  </conditionalFormatting>
  <conditionalFormatting sqref="V11:Z11">
    <cfRule type="expression" dxfId="1089" priority="95">
      <formula>НомерМесяцДляОтображения&lt;&gt;MONTH(V11)</formula>
    </cfRule>
  </conditionalFormatting>
  <conditionalFormatting sqref="V13:Z13">
    <cfRule type="expression" dxfId="1088" priority="94">
      <formula>НомерМесяцДляОтображения&lt;&gt;MONTH(V13)</formula>
    </cfRule>
  </conditionalFormatting>
  <conditionalFormatting sqref="V15:Z15">
    <cfRule type="expression" dxfId="1087" priority="93">
      <formula>НомерМесяцДляОтображения&lt;&gt;MONTH(V15)</formula>
    </cfRule>
  </conditionalFormatting>
  <conditionalFormatting sqref="V17:Z17">
    <cfRule type="expression" dxfId="1086" priority="92">
      <formula>НомерМесяцДляОтображения&lt;&gt;MONTH(V17)</formula>
    </cfRule>
  </conditionalFormatting>
  <conditionalFormatting sqref="AA7:AE7 AA6 AC6:AE6">
    <cfRule type="expression" dxfId="1085" priority="90">
      <formula>НомерМесяцДляОтображения&lt;&gt;MONTH(AA6)</formula>
    </cfRule>
  </conditionalFormatting>
  <conditionalFormatting sqref="AA9:AE9">
    <cfRule type="expression" dxfId="1084" priority="89">
      <formula>НомерМесяцДляОтображения&lt;&gt;MONTH(AA9)</formula>
    </cfRule>
  </conditionalFormatting>
  <conditionalFormatting sqref="AA11:AE11">
    <cfRule type="expression" dxfId="1083" priority="88">
      <formula>НомерМесяцДляОтображения&lt;&gt;MONTH(AA11)</formula>
    </cfRule>
  </conditionalFormatting>
  <conditionalFormatting sqref="AA13:AE13">
    <cfRule type="expression" dxfId="1082" priority="87">
      <formula>НомерМесяцДляОтображения&lt;&gt;MONTH(AA13)</formula>
    </cfRule>
  </conditionalFormatting>
  <conditionalFormatting sqref="AA15:AE15">
    <cfRule type="expression" dxfId="1081" priority="86">
      <formula>НомерМесяцДляОтображения&lt;&gt;MONTH(AA15)</formula>
    </cfRule>
  </conditionalFormatting>
  <conditionalFormatting sqref="AA17:AE17">
    <cfRule type="expression" dxfId="1080" priority="85">
      <formula>НомерМесяцДляОтображения&lt;&gt;MONTH(AA17)</formula>
    </cfRule>
  </conditionalFormatting>
  <conditionalFormatting sqref="AF7:AJ7 AF6 AH6:AJ6">
    <cfRule type="expression" dxfId="1079" priority="83">
      <formula>НомерМесяцДляОтображения&lt;&gt;MONTH(AF6)</formula>
    </cfRule>
  </conditionalFormatting>
  <conditionalFormatting sqref="AF9:AJ9">
    <cfRule type="expression" dxfId="1078" priority="82">
      <formula>НомерМесяцДляОтображения&lt;&gt;MONTH(AF9)</formula>
    </cfRule>
  </conditionalFormatting>
  <conditionalFormatting sqref="AF11:AJ11">
    <cfRule type="expression" dxfId="1077" priority="81">
      <formula>НомерМесяцДляОтображения&lt;&gt;MONTH(AF11)</formula>
    </cfRule>
  </conditionalFormatting>
  <conditionalFormatting sqref="AF13:AJ13">
    <cfRule type="expression" dxfId="1076" priority="80">
      <formula>НомерМесяцДляОтображения&lt;&gt;MONTH(AF13)</formula>
    </cfRule>
  </conditionalFormatting>
  <conditionalFormatting sqref="AF15:AJ15">
    <cfRule type="expression" dxfId="1075" priority="79">
      <formula>НомерМесяцДляОтображения&lt;&gt;MONTH(AF15)</formula>
    </cfRule>
  </conditionalFormatting>
  <conditionalFormatting sqref="AF17:AJ17">
    <cfRule type="expression" dxfId="1074" priority="78">
      <formula>НомерМесяцДляОтображения&lt;&gt;MONTH(AF17)</formula>
    </cfRule>
  </conditionalFormatting>
  <conditionalFormatting sqref="H6">
    <cfRule type="expression" dxfId="1073" priority="77">
      <formula>НомерМесяцДляОтображения&lt;&gt;MONTH(H6)</formula>
    </cfRule>
  </conditionalFormatting>
  <conditionalFormatting sqref="M6">
    <cfRule type="expression" dxfId="1072" priority="76">
      <formula>НомерМесяцДляОтображения&lt;&gt;MONTH(M6)</formula>
    </cfRule>
  </conditionalFormatting>
  <conditionalFormatting sqref="R6">
    <cfRule type="expression" dxfId="1071" priority="75">
      <formula>НомерМесяцДляОтображения&lt;&gt;MONTH(R6)</formula>
    </cfRule>
  </conditionalFormatting>
  <conditionalFormatting sqref="W6">
    <cfRule type="expression" dxfId="1070" priority="74">
      <formula>НомерМесяцДляОтображения&lt;&gt;MONTH(W6)</formula>
    </cfRule>
  </conditionalFormatting>
  <conditionalFormatting sqref="AB6">
    <cfRule type="expression" dxfId="1069" priority="73">
      <formula>НомерМесяцДляОтображения&lt;&gt;MONTH(AB6)</formula>
    </cfRule>
  </conditionalFormatting>
  <conditionalFormatting sqref="AG6">
    <cfRule type="expression" dxfId="1068" priority="72">
      <formula>НомерМесяцДляОтображения&lt;&gt;MONTH(AG6)</formula>
    </cfRule>
  </conditionalFormatting>
  <conditionalFormatting sqref="B5:AF5">
    <cfRule type="expression" dxfId="1067" priority="66">
      <formula>(WEEKDAY(B5)=1)+(WEEKDAY(B5)=7)</formula>
    </cfRule>
  </conditionalFormatting>
  <conditionalFormatting sqref="B8:F8">
    <cfRule type="expression" dxfId="1066" priority="65">
      <formula>НомерМесяцДляОтображения&lt;&gt;MONTH(B8)</formula>
    </cfRule>
  </conditionalFormatting>
  <conditionalFormatting sqref="G8 I8:K8">
    <cfRule type="expression" dxfId="1065" priority="64">
      <formula>НомерМесяцДляОтображения&lt;&gt;MONTH(G8)</formula>
    </cfRule>
  </conditionalFormatting>
  <conditionalFormatting sqref="L8 N8:P8">
    <cfRule type="expression" dxfId="1064" priority="63">
      <formula>НомерМесяцДляОтображения&lt;&gt;MONTH(L8)</formula>
    </cfRule>
  </conditionalFormatting>
  <conditionalFormatting sqref="Q8 S8:U8">
    <cfRule type="expression" dxfId="1063" priority="62">
      <formula>НомерМесяцДляОтображения&lt;&gt;MONTH(Q8)</formula>
    </cfRule>
  </conditionalFormatting>
  <conditionalFormatting sqref="V8 X8:Z8">
    <cfRule type="expression" dxfId="1062" priority="61">
      <formula>НомерМесяцДляОтображения&lt;&gt;MONTH(V8)</formula>
    </cfRule>
  </conditionalFormatting>
  <conditionalFormatting sqref="AA8 AC8:AE8">
    <cfRule type="expression" dxfId="1061" priority="60">
      <formula>НомерМесяцДляОтображения&lt;&gt;MONTH(AA8)</formula>
    </cfRule>
  </conditionalFormatting>
  <conditionalFormatting sqref="AF8 AH8:AJ8">
    <cfRule type="expression" dxfId="1060" priority="59">
      <formula>НомерМесяцДляОтображения&lt;&gt;MONTH(AF8)</formula>
    </cfRule>
  </conditionalFormatting>
  <conditionalFormatting sqref="H8">
    <cfRule type="expression" dxfId="1059" priority="58">
      <formula>НомерМесяцДляОтображения&lt;&gt;MONTH(H8)</formula>
    </cfRule>
  </conditionalFormatting>
  <conditionalFormatting sqref="M8">
    <cfRule type="expression" dxfId="1058" priority="57">
      <formula>НомерМесяцДляОтображения&lt;&gt;MONTH(M8)</formula>
    </cfRule>
  </conditionalFormatting>
  <conditionalFormatting sqref="R8">
    <cfRule type="expression" dxfId="1057" priority="56">
      <formula>НомерМесяцДляОтображения&lt;&gt;MONTH(R8)</formula>
    </cfRule>
  </conditionalFormatting>
  <conditionalFormatting sqref="W8">
    <cfRule type="expression" dxfId="1056" priority="55">
      <formula>НомерМесяцДляОтображения&lt;&gt;MONTH(W8)</formula>
    </cfRule>
  </conditionalFormatting>
  <conditionalFormatting sqref="AB8">
    <cfRule type="expression" dxfId="1055" priority="54">
      <formula>НомерМесяцДляОтображения&lt;&gt;MONTH(AB8)</formula>
    </cfRule>
  </conditionalFormatting>
  <conditionalFormatting sqref="AG8">
    <cfRule type="expression" dxfId="1054" priority="53">
      <formula>НомерМесяцДляОтображения&lt;&gt;MONTH(AG8)</formula>
    </cfRule>
  </conditionalFormatting>
  <conditionalFormatting sqref="B14:F14">
    <cfRule type="expression" dxfId="1053" priority="26">
      <formula>НомерМесяцДляОтображения&lt;&gt;MONTH(B14)</formula>
    </cfRule>
  </conditionalFormatting>
  <conditionalFormatting sqref="G14 I14:K14">
    <cfRule type="expression" dxfId="1052" priority="25">
      <formula>НомерМесяцДляОтображения&lt;&gt;MONTH(G14)</formula>
    </cfRule>
  </conditionalFormatting>
  <conditionalFormatting sqref="L14 N14:P14">
    <cfRule type="expression" dxfId="1051" priority="24">
      <formula>НомерМесяцДляОтображения&lt;&gt;MONTH(L14)</formula>
    </cfRule>
  </conditionalFormatting>
  <conditionalFormatting sqref="Q14 S14:U14">
    <cfRule type="expression" dxfId="1050" priority="23">
      <formula>НомерМесяцДляОтображения&lt;&gt;MONTH(Q14)</formula>
    </cfRule>
  </conditionalFormatting>
  <conditionalFormatting sqref="V14 X14:Z14">
    <cfRule type="expression" dxfId="1049" priority="22">
      <formula>НомерМесяцДляОтображения&lt;&gt;MONTH(V14)</formula>
    </cfRule>
  </conditionalFormatting>
  <conditionalFormatting sqref="AA14 AC14:AE14">
    <cfRule type="expression" dxfId="1048" priority="21">
      <formula>НомерМесяцДляОтображения&lt;&gt;MONTH(AA14)</formula>
    </cfRule>
  </conditionalFormatting>
  <conditionalFormatting sqref="AF14 AH14:AJ14">
    <cfRule type="expression" dxfId="1047" priority="20">
      <formula>НомерМесяцДляОтображения&lt;&gt;MONTH(AF14)</formula>
    </cfRule>
  </conditionalFormatting>
  <conditionalFormatting sqref="H14">
    <cfRule type="expression" dxfId="1046" priority="19">
      <formula>НомерМесяцДляОтображения&lt;&gt;MONTH(H14)</formula>
    </cfRule>
  </conditionalFormatting>
  <conditionalFormatting sqref="M14">
    <cfRule type="expression" dxfId="1045" priority="18">
      <formula>НомерМесяцДляОтображения&lt;&gt;MONTH(M14)</formula>
    </cfRule>
  </conditionalFormatting>
  <conditionalFormatting sqref="R14">
    <cfRule type="expression" dxfId="1044" priority="17">
      <formula>НомерМесяцДляОтображения&lt;&gt;MONTH(R14)</formula>
    </cfRule>
  </conditionalFormatting>
  <conditionalFormatting sqref="W14">
    <cfRule type="expression" dxfId="1043" priority="16">
      <formula>НомерМесяцДляОтображения&lt;&gt;MONTH(W14)</formula>
    </cfRule>
  </conditionalFormatting>
  <conditionalFormatting sqref="AB14">
    <cfRule type="expression" dxfId="1042" priority="15">
      <formula>НомерМесяцДляОтображения&lt;&gt;MONTH(AB14)</formula>
    </cfRule>
  </conditionalFormatting>
  <conditionalFormatting sqref="AG14">
    <cfRule type="expression" dxfId="1041" priority="14">
      <formula>НомерМесяцДляОтображения&lt;&gt;MONTH(AG14)</formula>
    </cfRule>
  </conditionalFormatting>
  <conditionalFormatting sqref="B16:F16">
    <cfRule type="expression" dxfId="1040" priority="13">
      <formula>НомерМесяцДляОтображения&lt;&gt;MONTH(B16)</formula>
    </cfRule>
  </conditionalFormatting>
  <conditionalFormatting sqref="G16 I16:K16">
    <cfRule type="expression" dxfId="1039" priority="12">
      <formula>НомерМесяцДляОтображения&lt;&gt;MONTH(G16)</formula>
    </cfRule>
  </conditionalFormatting>
  <conditionalFormatting sqref="L16 N16:P16">
    <cfRule type="expression" dxfId="1038" priority="11">
      <formula>НомерМесяцДляОтображения&lt;&gt;MONTH(L16)</formula>
    </cfRule>
  </conditionalFormatting>
  <conditionalFormatting sqref="Q16 S16:U16">
    <cfRule type="expression" dxfId="1037" priority="10">
      <formula>НомерМесяцДляОтображения&lt;&gt;MONTH(Q16)</formula>
    </cfRule>
  </conditionalFormatting>
  <conditionalFormatting sqref="V16 X16:Z16">
    <cfRule type="expression" dxfId="1036" priority="9">
      <formula>НомерМесяцДляОтображения&lt;&gt;MONTH(V16)</formula>
    </cfRule>
  </conditionalFormatting>
  <conditionalFormatting sqref="AA16 AC16:AE16">
    <cfRule type="expression" dxfId="1035" priority="8">
      <formula>НомерМесяцДляОтображения&lt;&gt;MONTH(AA16)</formula>
    </cfRule>
  </conditionalFormatting>
  <conditionalFormatting sqref="AF16 AH16:AJ16">
    <cfRule type="expression" dxfId="1034" priority="7">
      <formula>НомерМесяцДляОтображения&lt;&gt;MONTH(AF16)</formula>
    </cfRule>
  </conditionalFormatting>
  <conditionalFormatting sqref="H16">
    <cfRule type="expression" dxfId="1033" priority="6">
      <formula>НомерМесяцДляОтображения&lt;&gt;MONTH(H16)</formula>
    </cfRule>
  </conditionalFormatting>
  <conditionalFormatting sqref="M16">
    <cfRule type="expression" dxfId="1032" priority="5">
      <formula>НомерМесяцДляОтображения&lt;&gt;MONTH(M16)</formula>
    </cfRule>
  </conditionalFormatting>
  <conditionalFormatting sqref="R16">
    <cfRule type="expression" dxfId="1031" priority="4">
      <formula>НомерМесяцДляОтображения&lt;&gt;MONTH(R16)</formula>
    </cfRule>
  </conditionalFormatting>
  <conditionalFormatting sqref="W16">
    <cfRule type="expression" dxfId="1030" priority="3">
      <formula>НомерМесяцДляОтображения&lt;&gt;MONTH(W16)</formula>
    </cfRule>
  </conditionalFormatting>
  <conditionalFormatting sqref="AB16">
    <cfRule type="expression" dxfId="1029" priority="2">
      <formula>НомерМесяцДляОтображения&lt;&gt;MONTH(AB16)</formula>
    </cfRule>
  </conditionalFormatting>
  <conditionalFormatting sqref="AG16">
    <cfRule type="expression" dxfId="1028" priority="1">
      <formula>НомерМесяцДляОтображения&lt;&gt;MONTH(AG16)</formula>
    </cfRule>
  </conditionalFormatting>
  <dataValidations count="2">
    <dataValidation type="list" allowBlank="1" showInputMessage="1" showErrorMessage="1" errorTitle="Ошибка!" error="Если не выбрать месяц в списке или не ввести его название в ячейке, календарь будет работать неправильно." sqref="B2:H2">
      <formula1>"Январь,Февраль,Март,Апрель,Май,Июнь,Июль,Август,Сентябрь,Октябрь,Ноябрь,Декабрь"</formula1>
    </dataValidation>
    <dataValidation type="list" allowBlank="1" showInputMessage="1" showErrorMessage="1" errorTitle="Ошибка!" error="Если не выбрать день недели в списке или не ввести его название в ячейке, календарь будет работать неправильно. " sqref="O2:S2">
      <formula1>"понедельник,вторник,среда,четверг,пятница,суббота,воскресенье"</formula1>
    </dataValidation>
  </dataValidations>
  <printOptions horizontalCentered="1" verticalCentered="1"/>
  <pageMargins left="0.45" right="0.45" top="0.4" bottom="0.5" header="0.3" footer="0.3"/>
  <pageSetup paperSize="9" scale="7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2:AJ21"/>
  <sheetViews>
    <sheetView showGridLines="0" zoomScaleNormal="100" workbookViewId="0"/>
  </sheetViews>
  <sheetFormatPr defaultRowHeight="17.25" x14ac:dyDescent="0.3"/>
  <cols>
    <col min="1" max="1" width="4.21875" customWidth="1"/>
    <col min="2" max="2" width="1.109375" customWidth="1"/>
    <col min="3" max="3" width="9.109375" customWidth="1"/>
    <col min="4" max="4" width="1.109375" customWidth="1"/>
    <col min="5" max="5" width="9.109375" customWidth="1"/>
    <col min="6" max="7" width="1.109375" customWidth="1"/>
    <col min="8" max="8" width="9.109375" customWidth="1"/>
    <col min="9" max="9" width="1.109375" customWidth="1"/>
    <col min="10" max="10" width="9.109375" customWidth="1"/>
    <col min="11" max="12" width="1.109375" customWidth="1"/>
    <col min="13" max="13" width="9.109375" customWidth="1"/>
    <col min="14" max="14" width="1.109375" customWidth="1"/>
    <col min="15" max="15" width="9.109375" customWidth="1"/>
    <col min="16" max="17" width="1.109375" customWidth="1"/>
    <col min="18" max="18" width="9.109375" customWidth="1"/>
    <col min="19" max="19" width="1.109375" customWidth="1"/>
    <col min="20" max="20" width="9.109375" customWidth="1"/>
    <col min="21" max="22" width="1.109375" customWidth="1"/>
    <col min="23" max="23" width="9.109375" customWidth="1"/>
    <col min="24" max="24" width="1.109375" customWidth="1"/>
    <col min="25" max="25" width="9.1093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customHeight="1" x14ac:dyDescent="0.3">
      <c r="B2" s="111" t="str">
        <f>TEXT(EOMONTH('9'!$C$10,0)+1,"ММММ")</f>
        <v>Октябрь</v>
      </c>
      <c r="C2" s="111"/>
      <c r="D2" s="111"/>
      <c r="E2" s="111"/>
      <c r="F2" s="111"/>
      <c r="G2" s="111"/>
      <c r="H2" s="111"/>
      <c r="J2" s="111">
        <f>YEAR(EOMONTH('9'!$C$10,0)+1)</f>
        <v>2016</v>
      </c>
      <c r="K2" s="111"/>
      <c r="L2" s="111"/>
      <c r="M2" s="111"/>
      <c r="O2" s="79" t="str">
        <f>ДеньНачала</f>
        <v>понедельник</v>
      </c>
      <c r="P2" s="79"/>
      <c r="Q2" s="79"/>
      <c r="R2" s="79"/>
      <c r="S2" s="79"/>
    </row>
    <row r="3" spans="2:36" x14ac:dyDescent="0.3">
      <c r="B3" s="8" t="s">
        <v>1</v>
      </c>
      <c r="C3" s="8"/>
      <c r="D3" s="8"/>
      <c r="E3" s="8"/>
      <c r="F3" s="8"/>
      <c r="G3" s="8"/>
      <c r="H3" s="8"/>
      <c r="J3" s="8" t="s">
        <v>3</v>
      </c>
      <c r="K3" s="8"/>
      <c r="L3" s="8"/>
      <c r="M3" s="8"/>
      <c r="O3" s="8" t="s">
        <v>4</v>
      </c>
      <c r="P3" s="8"/>
      <c r="Q3" s="8"/>
      <c r="R3" s="8"/>
      <c r="S3" s="8"/>
    </row>
    <row r="5" spans="2:36" ht="21" customHeight="1" x14ac:dyDescent="0.3">
      <c r="B5" s="112">
        <f>INDEX(календарь,,1)</f>
        <v>42632</v>
      </c>
      <c r="C5" s="109"/>
      <c r="D5" s="109"/>
      <c r="E5" s="109"/>
      <c r="F5" s="109"/>
      <c r="G5" s="108">
        <f>INDEX(календарь,,2)</f>
        <v>42633</v>
      </c>
      <c r="H5" s="108"/>
      <c r="I5" s="108"/>
      <c r="J5" s="108"/>
      <c r="K5" s="108"/>
      <c r="L5" s="108">
        <f>INDEX(календарь,,3)</f>
        <v>42634</v>
      </c>
      <c r="M5" s="108"/>
      <c r="N5" s="108"/>
      <c r="O5" s="108"/>
      <c r="P5" s="108"/>
      <c r="Q5" s="108">
        <f>INDEX(календарь,,4)</f>
        <v>42635</v>
      </c>
      <c r="R5" s="108"/>
      <c r="S5" s="108"/>
      <c r="T5" s="108"/>
      <c r="U5" s="108"/>
      <c r="V5" s="108">
        <f>INDEX(календарь,,5)</f>
        <v>42636</v>
      </c>
      <c r="W5" s="108"/>
      <c r="X5" s="108"/>
      <c r="Y5" s="108"/>
      <c r="Z5" s="108"/>
      <c r="AA5" s="108">
        <f>INDEX(календарь,,6)</f>
        <v>42637</v>
      </c>
      <c r="AB5" s="108"/>
      <c r="AC5" s="108"/>
      <c r="AD5" s="108"/>
      <c r="AE5" s="108"/>
      <c r="AF5" s="109">
        <f>INDEX(календарь,,7)</f>
        <v>42638</v>
      </c>
      <c r="AG5" s="109"/>
      <c r="AH5" s="109"/>
      <c r="AI5" s="109"/>
      <c r="AJ5" s="110"/>
    </row>
    <row r="6" spans="2:36" ht="24" customHeight="1" x14ac:dyDescent="0.3">
      <c r="B6" s="11"/>
      <c r="C6" s="12">
        <f>INDEX(календарь,ndx+0,1)</f>
        <v>42639</v>
      </c>
      <c r="D6" s="12"/>
      <c r="E6" s="12"/>
      <c r="F6" s="10"/>
      <c r="G6" s="11"/>
      <c r="H6" s="12">
        <f>INDEX(календарь,ndx+0,2)</f>
        <v>42640</v>
      </c>
      <c r="I6" s="12"/>
      <c r="J6" s="12"/>
      <c r="K6" s="10"/>
      <c r="L6" s="11"/>
      <c r="M6" s="12">
        <f>INDEX(календарь,ndx+0,3)</f>
        <v>42641</v>
      </c>
      <c r="N6" s="12"/>
      <c r="O6" s="12"/>
      <c r="P6" s="10"/>
      <c r="Q6" s="11"/>
      <c r="R6" s="12">
        <f>INDEX(календарь,ndx+0,4)</f>
        <v>42642</v>
      </c>
      <c r="S6" s="12"/>
      <c r="T6" s="12"/>
      <c r="U6" s="10"/>
      <c r="V6" s="11"/>
      <c r="W6" s="12">
        <f>INDEX(календарь,ndx+0,5)</f>
        <v>42643</v>
      </c>
      <c r="X6" s="12"/>
      <c r="Y6" s="12"/>
      <c r="Z6" s="10"/>
      <c r="AA6" s="11"/>
      <c r="AB6" s="12">
        <f>INDEX(календарь,ndx+0,6)</f>
        <v>42644</v>
      </c>
      <c r="AC6" s="12"/>
      <c r="AD6" s="12"/>
      <c r="AE6" s="10"/>
      <c r="AF6" s="11"/>
      <c r="AG6" s="12">
        <f>INDEX(календарь,ndx+0,7)</f>
        <v>42645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x14ac:dyDescent="0.3">
      <c r="B8" s="11"/>
      <c r="C8" s="12">
        <f>INDEX(календарь,ndx+1,1)</f>
        <v>42646</v>
      </c>
      <c r="D8" s="12"/>
      <c r="E8" s="12"/>
      <c r="F8" s="10"/>
      <c r="G8" s="11"/>
      <c r="H8" s="12">
        <f>INDEX(календарь,ndx+1,2)</f>
        <v>42647</v>
      </c>
      <c r="I8" s="12"/>
      <c r="J8" s="12"/>
      <c r="K8" s="10"/>
      <c r="L8" s="11"/>
      <c r="M8" s="12">
        <f>INDEX(календарь,ndx+1,3)</f>
        <v>42648</v>
      </c>
      <c r="N8" s="12"/>
      <c r="O8" s="12"/>
      <c r="P8" s="10"/>
      <c r="Q8" s="11"/>
      <c r="R8" s="12">
        <f>INDEX(календарь,ndx+1,4)</f>
        <v>42649</v>
      </c>
      <c r="S8" s="12"/>
      <c r="T8" s="12"/>
      <c r="U8" s="10"/>
      <c r="V8" s="11"/>
      <c r="W8" s="12">
        <f>INDEX(календарь,ndx+1,5)</f>
        <v>42650</v>
      </c>
      <c r="X8" s="12"/>
      <c r="Y8" s="12"/>
      <c r="Z8" s="10"/>
      <c r="AA8" s="11"/>
      <c r="AB8" s="12">
        <f>INDEX(календарь,ndx+1,6)</f>
        <v>42651</v>
      </c>
      <c r="AC8" s="12"/>
      <c r="AD8" s="12"/>
      <c r="AE8" s="10"/>
      <c r="AF8" s="11"/>
      <c r="AG8" s="12">
        <f>INDEX(календарь,ndx+1,7)</f>
        <v>42652</v>
      </c>
      <c r="AH8" s="12"/>
      <c r="AI8" s="12"/>
      <c r="AJ8" s="10"/>
    </row>
    <row r="9" spans="2:36" ht="59.25" customHeight="1" x14ac:dyDescent="0.3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 x14ac:dyDescent="0.3">
      <c r="B10" s="11"/>
      <c r="C10" s="12">
        <f>INDEX(календарь,ndx+2,1)</f>
        <v>42653</v>
      </c>
      <c r="D10" s="12"/>
      <c r="E10" s="12"/>
      <c r="F10" s="10"/>
      <c r="G10" s="11"/>
      <c r="H10" s="12">
        <f>INDEX(календарь,ndx+2,2)</f>
        <v>42654</v>
      </c>
      <c r="I10" s="12"/>
      <c r="J10" s="12"/>
      <c r="K10" s="10"/>
      <c r="L10" s="11"/>
      <c r="M10" s="12">
        <f>INDEX(календарь,ndx+2,3)</f>
        <v>42655</v>
      </c>
      <c r="N10" s="12"/>
      <c r="O10" s="12"/>
      <c r="P10" s="10"/>
      <c r="Q10" s="11"/>
      <c r="R10" s="12">
        <f>INDEX(календарь,ndx+2,4)</f>
        <v>42656</v>
      </c>
      <c r="S10" s="12"/>
      <c r="T10" s="12"/>
      <c r="U10" s="10"/>
      <c r="V10" s="11"/>
      <c r="W10" s="12">
        <f>INDEX(календарь,ndx+2,5)</f>
        <v>42657</v>
      </c>
      <c r="X10" s="12"/>
      <c r="Y10" s="12"/>
      <c r="Z10" s="10"/>
      <c r="AA10" s="11"/>
      <c r="AB10" s="12">
        <f>INDEX(календарь,ndx+2,6)</f>
        <v>42658</v>
      </c>
      <c r="AC10" s="12"/>
      <c r="AD10" s="12"/>
      <c r="AE10" s="10"/>
      <c r="AF10" s="11"/>
      <c r="AG10" s="12">
        <f>INDEX(календарь,ndx+2,7)</f>
        <v>42659</v>
      </c>
      <c r="AH10" s="12"/>
      <c r="AI10" s="12"/>
      <c r="AJ10" s="10"/>
    </row>
    <row r="11" spans="2:36" ht="59.25" customHeight="1" x14ac:dyDescent="0.3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x14ac:dyDescent="0.3">
      <c r="B12" s="11"/>
      <c r="C12" s="12">
        <f>INDEX(календарь,ndx+3,1)</f>
        <v>42660</v>
      </c>
      <c r="D12" s="12"/>
      <c r="E12" s="12"/>
      <c r="F12" s="10"/>
      <c r="G12" s="11"/>
      <c r="H12" s="12">
        <f>INDEX(календарь,ndx+3,2)</f>
        <v>42661</v>
      </c>
      <c r="I12" s="12"/>
      <c r="J12" s="12"/>
      <c r="K12" s="10"/>
      <c r="L12" s="11"/>
      <c r="M12" s="12">
        <f>INDEX(календарь,ndx+3,3)</f>
        <v>42662</v>
      </c>
      <c r="N12" s="12"/>
      <c r="O12" s="12"/>
      <c r="P12" s="10"/>
      <c r="Q12" s="11"/>
      <c r="R12" s="12">
        <f>INDEX(календарь,ndx+3,4)</f>
        <v>42663</v>
      </c>
      <c r="S12" s="12"/>
      <c r="T12" s="12"/>
      <c r="U12" s="10"/>
      <c r="V12" s="11"/>
      <c r="W12" s="12">
        <f>INDEX(календарь,ndx+3,5)</f>
        <v>42664</v>
      </c>
      <c r="X12" s="12"/>
      <c r="Y12" s="12"/>
      <c r="Z12" s="10"/>
      <c r="AA12" s="11"/>
      <c r="AB12" s="12">
        <f>INDEX(календарь,ndx+3,6)</f>
        <v>42665</v>
      </c>
      <c r="AC12" s="12"/>
      <c r="AD12" s="12"/>
      <c r="AE12" s="10"/>
      <c r="AF12" s="11"/>
      <c r="AG12" s="12">
        <f>INDEX(календарь,ndx+3,7)</f>
        <v>42666</v>
      </c>
      <c r="AH12" s="12"/>
      <c r="AI12" s="12"/>
      <c r="AJ12" s="10"/>
    </row>
    <row r="13" spans="2:36" ht="59.25" customHeight="1" x14ac:dyDescent="0.3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x14ac:dyDescent="0.3">
      <c r="B14" s="11"/>
      <c r="C14" s="12">
        <f>INDEX(календарь,ndx+4,1)</f>
        <v>42667</v>
      </c>
      <c r="D14" s="12"/>
      <c r="E14" s="12"/>
      <c r="F14" s="10"/>
      <c r="G14" s="11"/>
      <c r="H14" s="12">
        <f>INDEX(календарь,ndx+4,2)</f>
        <v>42668</v>
      </c>
      <c r="I14" s="12"/>
      <c r="J14" s="12"/>
      <c r="K14" s="10"/>
      <c r="L14" s="11"/>
      <c r="M14" s="12">
        <f>INDEX(календарь,ndx+4,3)</f>
        <v>42669</v>
      </c>
      <c r="N14" s="12"/>
      <c r="O14" s="12"/>
      <c r="P14" s="10"/>
      <c r="Q14" s="11"/>
      <c r="R14" s="12">
        <f>INDEX(календарь,ndx+4,4)</f>
        <v>42670</v>
      </c>
      <c r="S14" s="12"/>
      <c r="T14" s="12"/>
      <c r="U14" s="10"/>
      <c r="V14" s="11"/>
      <c r="W14" s="12">
        <f>INDEX(календарь,ndx+4,5)</f>
        <v>42671</v>
      </c>
      <c r="X14" s="12"/>
      <c r="Y14" s="12"/>
      <c r="Z14" s="10"/>
      <c r="AA14" s="11"/>
      <c r="AB14" s="12">
        <f>INDEX(календарь,ndx+4,6)</f>
        <v>42672</v>
      </c>
      <c r="AC14" s="12"/>
      <c r="AD14" s="12"/>
      <c r="AE14" s="10"/>
      <c r="AF14" s="11"/>
      <c r="AG14" s="12">
        <f>INDEX(календарь,ndx+4,7)</f>
        <v>42673</v>
      </c>
      <c r="AH14" s="12"/>
      <c r="AI14" s="12"/>
      <c r="AJ14" s="10"/>
    </row>
    <row r="15" spans="2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INDEX(календарь,ndx+5,1)</f>
        <v>42674</v>
      </c>
      <c r="D16" s="12"/>
      <c r="E16" s="12"/>
      <c r="F16" s="10"/>
      <c r="G16" s="11"/>
      <c r="H16" s="12">
        <f>INDEX(календарь,ndx+5,2)</f>
        <v>42675</v>
      </c>
      <c r="I16" s="12"/>
      <c r="J16" s="12"/>
      <c r="K16" s="10"/>
      <c r="L16" s="11"/>
      <c r="M16" s="12">
        <f>INDEX(календарь,ndx+5,3)</f>
        <v>42676</v>
      </c>
      <c r="N16" s="12"/>
      <c r="O16" s="12"/>
      <c r="P16" s="10"/>
      <c r="Q16" s="11"/>
      <c r="R16" s="12">
        <f>INDEX(календарь,ndx+5,4)</f>
        <v>42677</v>
      </c>
      <c r="S16" s="12"/>
      <c r="T16" s="12"/>
      <c r="U16" s="10"/>
      <c r="V16" s="11"/>
      <c r="W16" s="12">
        <f>INDEX(календарь,ndx+5,5)</f>
        <v>42678</v>
      </c>
      <c r="X16" s="12"/>
      <c r="Y16" s="12"/>
      <c r="Z16" s="10"/>
      <c r="AA16" s="11"/>
      <c r="AB16" s="12">
        <f>INDEX(календарь,ndx+5,6)</f>
        <v>42679</v>
      </c>
      <c r="AC16" s="12"/>
      <c r="AD16" s="12"/>
      <c r="AE16" s="10"/>
      <c r="AF16" s="11"/>
      <c r="AG16" s="12">
        <f>INDEX(календарь,ndx+5,7)</f>
        <v>42680</v>
      </c>
      <c r="AH16" s="12"/>
      <c r="AI16" s="12"/>
      <c r="AJ16" s="10"/>
    </row>
    <row r="17" spans="2:36" ht="59.25" customHeight="1" x14ac:dyDescent="0.3">
      <c r="B17" s="11"/>
      <c r="C17" s="57"/>
      <c r="D17" s="57"/>
      <c r="E17" s="57"/>
      <c r="F17" s="10"/>
      <c r="G17" s="11"/>
      <c r="H17" s="75"/>
      <c r="I17" s="75"/>
      <c r="J17" s="75"/>
      <c r="K17" s="10"/>
      <c r="L17" s="11"/>
      <c r="M17" s="57"/>
      <c r="N17" s="57"/>
      <c r="O17" s="57"/>
      <c r="P17" s="10"/>
      <c r="Q17" s="11"/>
      <c r="R17" s="57"/>
      <c r="S17" s="57"/>
      <c r="T17" s="57"/>
      <c r="U17" s="10"/>
      <c r="V17" s="11"/>
      <c r="W17" s="57"/>
      <c r="X17" s="57"/>
      <c r="Y17" s="57"/>
      <c r="Z17" s="10"/>
      <c r="AA17" s="11"/>
      <c r="AB17" s="57"/>
      <c r="AC17" s="57"/>
      <c r="AD17" s="57"/>
      <c r="AE17" s="10"/>
      <c r="AF17" s="11"/>
      <c r="AG17" s="57"/>
      <c r="AH17" s="57"/>
      <c r="AI17" s="57"/>
      <c r="AJ17" s="10"/>
    </row>
    <row r="18" spans="2:36" ht="21.75" customHeight="1" x14ac:dyDescent="0.3">
      <c r="B18" s="51"/>
      <c r="C18" s="66" t="s">
        <v>2</v>
      </c>
      <c r="D18" s="3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52"/>
    </row>
    <row r="19" spans="2:36" ht="21.75" customHeight="1" x14ac:dyDescent="0.3">
      <c r="B19" s="5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52"/>
    </row>
    <row r="20" spans="2:36" ht="21.75" customHeight="1" x14ac:dyDescent="0.3">
      <c r="B20" s="5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52"/>
    </row>
    <row r="21" spans="2:36" ht="21.75" customHeight="1" x14ac:dyDescent="0.3"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6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281" priority="13">
      <formula>НомерМесяцДляОтображения&lt;&gt;MONTH(AG16)</formula>
    </cfRule>
  </conditionalFormatting>
  <conditionalFormatting sqref="B6:F7">
    <cfRule type="expression" dxfId="280" priority="100">
      <formula>НомерМесяцДляОтображения&lt;&gt;MONTH(B6)</formula>
    </cfRule>
  </conditionalFormatting>
  <conditionalFormatting sqref="B9:F9">
    <cfRule type="expression" dxfId="279" priority="99">
      <formula>НомерМесяцДляОтображения&lt;&gt;MONTH(B9)</formula>
    </cfRule>
  </conditionalFormatting>
  <conditionalFormatting sqref="B11:F11">
    <cfRule type="expression" dxfId="278" priority="98">
      <formula>НомерМесяцДляОтображения&lt;&gt;MONTH(B11)</formula>
    </cfRule>
  </conditionalFormatting>
  <conditionalFormatting sqref="B13:F13">
    <cfRule type="expression" dxfId="277" priority="97">
      <formula>НомерМесяцДляОтображения&lt;&gt;MONTH(B13)</formula>
    </cfRule>
  </conditionalFormatting>
  <conditionalFormatting sqref="B15:F15">
    <cfRule type="expression" dxfId="276" priority="96">
      <formula>НомерМесяцДляОтображения&lt;&gt;MONTH(B15)</formula>
    </cfRule>
  </conditionalFormatting>
  <conditionalFormatting sqref="B17:F17">
    <cfRule type="expression" dxfId="275" priority="95">
      <formula>НомерМесяцДляОтображения&lt;&gt;MONTH(B17)</formula>
    </cfRule>
  </conditionalFormatting>
  <conditionalFormatting sqref="G7:K7 G6 I6:K6">
    <cfRule type="expression" dxfId="274" priority="94">
      <formula>НомерМесяцДляОтображения&lt;&gt;MONTH(G6)</formula>
    </cfRule>
  </conditionalFormatting>
  <conditionalFormatting sqref="G9:K9">
    <cfRule type="expression" dxfId="273" priority="93">
      <formula>НомерМесяцДляОтображения&lt;&gt;MONTH(G9)</formula>
    </cfRule>
  </conditionalFormatting>
  <conditionalFormatting sqref="G11:K11">
    <cfRule type="expression" dxfId="272" priority="92">
      <formula>НомерМесяцДляОтображения&lt;&gt;MONTH(G11)</formula>
    </cfRule>
  </conditionalFormatting>
  <conditionalFormatting sqref="G13:K13">
    <cfRule type="expression" dxfId="271" priority="91">
      <formula>НомерМесяцДляОтображения&lt;&gt;MONTH(G13)</formula>
    </cfRule>
  </conditionalFormatting>
  <conditionalFormatting sqref="G15:K15">
    <cfRule type="expression" dxfId="270" priority="90">
      <formula>НомерМесяцДляОтображения&lt;&gt;MONTH(G15)</formula>
    </cfRule>
  </conditionalFormatting>
  <conditionalFormatting sqref="G17 K17">
    <cfRule type="expression" dxfId="269" priority="89">
      <formula>НомерМесяцДляОтображения&lt;&gt;MONTH(G17)</formula>
    </cfRule>
  </conditionalFormatting>
  <conditionalFormatting sqref="L7:P7 L6 N6:P6">
    <cfRule type="expression" dxfId="268" priority="88">
      <formula>НомерМесяцДляОтображения&lt;&gt;MONTH(L6)</formula>
    </cfRule>
  </conditionalFormatting>
  <conditionalFormatting sqref="L9:P9">
    <cfRule type="expression" dxfId="267" priority="87">
      <formula>НомерМесяцДляОтображения&lt;&gt;MONTH(L9)</formula>
    </cfRule>
  </conditionalFormatting>
  <conditionalFormatting sqref="L11:P11">
    <cfRule type="expression" dxfId="266" priority="86">
      <formula>НомерМесяцДляОтображения&lt;&gt;MONTH(L11)</formula>
    </cfRule>
  </conditionalFormatting>
  <conditionalFormatting sqref="L13:P13">
    <cfRule type="expression" dxfId="265" priority="85">
      <formula>НомерМесяцДляОтображения&lt;&gt;MONTH(L13)</formula>
    </cfRule>
  </conditionalFormatting>
  <conditionalFormatting sqref="L15:P15">
    <cfRule type="expression" dxfId="264" priority="84">
      <formula>НомерМесяцДляОтображения&lt;&gt;MONTH(L15)</formula>
    </cfRule>
  </conditionalFormatting>
  <conditionalFormatting sqref="L17 P17">
    <cfRule type="expression" dxfId="263" priority="83">
      <formula>НомерМесяцДляОтображения&lt;&gt;MONTH(L17)</formula>
    </cfRule>
  </conditionalFormatting>
  <conditionalFormatting sqref="Q7:U7 Q6 S6:U6">
    <cfRule type="expression" dxfId="262" priority="82">
      <formula>НомерМесяцДляОтображения&lt;&gt;MONTH(Q6)</formula>
    </cfRule>
  </conditionalFormatting>
  <conditionalFormatting sqref="Q9:U9">
    <cfRule type="expression" dxfId="261" priority="81">
      <formula>НомерМесяцДляОтображения&lt;&gt;MONTH(Q9)</formula>
    </cfRule>
  </conditionalFormatting>
  <conditionalFormatting sqref="Q11:U11">
    <cfRule type="expression" dxfId="260" priority="80">
      <formula>НомерМесяцДляОтображения&lt;&gt;MONTH(Q11)</formula>
    </cfRule>
  </conditionalFormatting>
  <conditionalFormatting sqref="Q13:U13">
    <cfRule type="expression" dxfId="259" priority="79">
      <formula>НомерМесяцДляОтображения&lt;&gt;MONTH(Q13)</formula>
    </cfRule>
  </conditionalFormatting>
  <conditionalFormatting sqref="Q15:U15">
    <cfRule type="expression" dxfId="258" priority="78">
      <formula>НомерМесяцДляОтображения&lt;&gt;MONTH(Q15)</formula>
    </cfRule>
  </conditionalFormatting>
  <conditionalFormatting sqref="Q17 U17">
    <cfRule type="expression" dxfId="257" priority="77">
      <formula>НомерМесяцДляОтображения&lt;&gt;MONTH(Q17)</formula>
    </cfRule>
  </conditionalFormatting>
  <conditionalFormatting sqref="V7:Z7 V6 X6:Z6">
    <cfRule type="expression" dxfId="256" priority="76">
      <formula>НомерМесяцДляОтображения&lt;&gt;MONTH(V6)</formula>
    </cfRule>
  </conditionalFormatting>
  <conditionalFormatting sqref="V9:Z9">
    <cfRule type="expression" dxfId="255" priority="75">
      <formula>НомерМесяцДляОтображения&lt;&gt;MONTH(V9)</formula>
    </cfRule>
  </conditionalFormatting>
  <conditionalFormatting sqref="V11:Z11">
    <cfRule type="expression" dxfId="254" priority="74">
      <formula>НомерМесяцДляОтображения&lt;&gt;MONTH(V11)</formula>
    </cfRule>
  </conditionalFormatting>
  <conditionalFormatting sqref="V13:Z13">
    <cfRule type="expression" dxfId="253" priority="73">
      <formula>НомерМесяцДляОтображения&lt;&gt;MONTH(V13)</formula>
    </cfRule>
  </conditionalFormatting>
  <conditionalFormatting sqref="V15:Z15">
    <cfRule type="expression" dxfId="252" priority="72">
      <formula>НомерМесяцДляОтображения&lt;&gt;MONTH(V15)</formula>
    </cfRule>
  </conditionalFormatting>
  <conditionalFormatting sqref="V17 Z17">
    <cfRule type="expression" dxfId="251" priority="71">
      <formula>НомерМесяцДляОтображения&lt;&gt;MONTH(V17)</formula>
    </cfRule>
  </conditionalFormatting>
  <conditionalFormatting sqref="AA7:AE7 AA6 AC6:AE6">
    <cfRule type="expression" dxfId="250" priority="70">
      <formula>НомерМесяцДляОтображения&lt;&gt;MONTH(AA6)</formula>
    </cfRule>
  </conditionalFormatting>
  <conditionalFormatting sqref="AA9:AE9">
    <cfRule type="expression" dxfId="249" priority="69">
      <formula>НомерМесяцДляОтображения&lt;&gt;MONTH(AA9)</formula>
    </cfRule>
  </conditionalFormatting>
  <conditionalFormatting sqref="AA11:AE11">
    <cfRule type="expression" dxfId="248" priority="68">
      <formula>НомерМесяцДляОтображения&lt;&gt;MONTH(AA11)</formula>
    </cfRule>
  </conditionalFormatting>
  <conditionalFormatting sqref="AA13:AE13">
    <cfRule type="expression" dxfId="247" priority="67">
      <formula>НомерМесяцДляОтображения&lt;&gt;MONTH(AA13)</formula>
    </cfRule>
  </conditionalFormatting>
  <conditionalFormatting sqref="AA15:AE15">
    <cfRule type="expression" dxfId="246" priority="66">
      <formula>НомерМесяцДляОтображения&lt;&gt;MONTH(AA15)</formula>
    </cfRule>
  </conditionalFormatting>
  <conditionalFormatting sqref="AA17 AE17">
    <cfRule type="expression" dxfId="245" priority="65">
      <formula>НомерМесяцДляОтображения&lt;&gt;MONTH(AA17)</formula>
    </cfRule>
  </conditionalFormatting>
  <conditionalFormatting sqref="AF7:AJ7 AF6 AH6:AJ6">
    <cfRule type="expression" dxfId="244" priority="64">
      <formula>НомерМесяцДляОтображения&lt;&gt;MONTH(AF6)</formula>
    </cfRule>
  </conditionalFormatting>
  <conditionalFormatting sqref="AF9:AJ9">
    <cfRule type="expression" dxfId="243" priority="63">
      <formula>НомерМесяцДляОтображения&lt;&gt;MONTH(AF9)</formula>
    </cfRule>
  </conditionalFormatting>
  <conditionalFormatting sqref="AF11:AJ11">
    <cfRule type="expression" dxfId="242" priority="62">
      <formula>НомерМесяцДляОтображения&lt;&gt;MONTH(AF11)</formula>
    </cfRule>
  </conditionalFormatting>
  <conditionalFormatting sqref="AF13:AJ13">
    <cfRule type="expression" dxfId="241" priority="61">
      <formula>НомерМесяцДляОтображения&lt;&gt;MONTH(AF13)</formula>
    </cfRule>
  </conditionalFormatting>
  <conditionalFormatting sqref="AF15:AJ15">
    <cfRule type="expression" dxfId="240" priority="60">
      <formula>НомерМесяцДляОтображения&lt;&gt;MONTH(AF15)</formula>
    </cfRule>
  </conditionalFormatting>
  <conditionalFormatting sqref="AF17 AJ17">
    <cfRule type="expression" dxfId="239" priority="59">
      <formula>НомерМесяцДляОтображения&lt;&gt;MONTH(AF17)</formula>
    </cfRule>
  </conditionalFormatting>
  <conditionalFormatting sqref="H6">
    <cfRule type="expression" dxfId="238" priority="58">
      <formula>НомерМесяцДляОтображения&lt;&gt;MONTH(H6)</formula>
    </cfRule>
  </conditionalFormatting>
  <conditionalFormatting sqref="M6">
    <cfRule type="expression" dxfId="237" priority="57">
      <formula>НомерМесяцДляОтображения&lt;&gt;MONTH(M6)</formula>
    </cfRule>
  </conditionalFormatting>
  <conditionalFormatting sqref="R6">
    <cfRule type="expression" dxfId="236" priority="56">
      <formula>НомерМесяцДляОтображения&lt;&gt;MONTH(R6)</formula>
    </cfRule>
  </conditionalFormatting>
  <conditionalFormatting sqref="W6">
    <cfRule type="expression" dxfId="235" priority="55">
      <formula>НомерМесяцДляОтображения&lt;&gt;MONTH(W6)</formula>
    </cfRule>
  </conditionalFormatting>
  <conditionalFormatting sqref="AB6">
    <cfRule type="expression" dxfId="234" priority="54">
      <formula>НомерМесяцДляОтображения&lt;&gt;MONTH(AB6)</formula>
    </cfRule>
  </conditionalFormatting>
  <conditionalFormatting sqref="AG6">
    <cfRule type="expression" dxfId="233" priority="53">
      <formula>НомерМесяцДляОтображения&lt;&gt;MONTH(AG6)</formula>
    </cfRule>
  </conditionalFormatting>
  <conditionalFormatting sqref="B5:AF5">
    <cfRule type="expression" dxfId="232" priority="52">
      <formula>(WEEKDAY(B5)=1)+(WEEKDAY(B5)=7)</formula>
    </cfRule>
  </conditionalFormatting>
  <conditionalFormatting sqref="B8:F8">
    <cfRule type="expression" dxfId="231" priority="51">
      <formula>НомерМесяцДляОтображения&lt;&gt;MONTH(B8)</formula>
    </cfRule>
  </conditionalFormatting>
  <conditionalFormatting sqref="G8 I8:K8">
    <cfRule type="expression" dxfId="230" priority="50">
      <formula>НомерМесяцДляОтображения&lt;&gt;MONTH(G8)</formula>
    </cfRule>
  </conditionalFormatting>
  <conditionalFormatting sqref="L8 N8:P8">
    <cfRule type="expression" dxfId="229" priority="49">
      <formula>НомерМесяцДляОтображения&lt;&gt;MONTH(L8)</formula>
    </cfRule>
  </conditionalFormatting>
  <conditionalFormatting sqref="Q8 S8:U8">
    <cfRule type="expression" dxfId="228" priority="48">
      <formula>НомерМесяцДляОтображения&lt;&gt;MONTH(Q8)</formula>
    </cfRule>
  </conditionalFormatting>
  <conditionalFormatting sqref="V8 X8:Z8">
    <cfRule type="expression" dxfId="227" priority="47">
      <formula>НомерМесяцДляОтображения&lt;&gt;MONTH(V8)</formula>
    </cfRule>
  </conditionalFormatting>
  <conditionalFormatting sqref="AA8 AC8:AE8">
    <cfRule type="expression" dxfId="226" priority="46">
      <formula>НомерМесяцДляОтображения&lt;&gt;MONTH(AA8)</formula>
    </cfRule>
  </conditionalFormatting>
  <conditionalFormatting sqref="AF8 AH8:AJ8">
    <cfRule type="expression" dxfId="225" priority="45">
      <formula>НомерМесяцДляОтображения&lt;&gt;MONTH(AF8)</formula>
    </cfRule>
  </conditionalFormatting>
  <conditionalFormatting sqref="H8">
    <cfRule type="expression" dxfId="224" priority="44">
      <formula>НомерМесяцДляОтображения&lt;&gt;MONTH(H8)</formula>
    </cfRule>
  </conditionalFormatting>
  <conditionalFormatting sqref="M8">
    <cfRule type="expression" dxfId="223" priority="43">
      <formula>НомерМесяцДляОтображения&lt;&gt;MONTH(M8)</formula>
    </cfRule>
  </conditionalFormatting>
  <conditionalFormatting sqref="R8">
    <cfRule type="expression" dxfId="222" priority="42">
      <formula>НомерМесяцДляОтображения&lt;&gt;MONTH(R8)</formula>
    </cfRule>
  </conditionalFormatting>
  <conditionalFormatting sqref="W8">
    <cfRule type="expression" dxfId="221" priority="41">
      <formula>НомерМесяцДляОтображения&lt;&gt;MONTH(W8)</formula>
    </cfRule>
  </conditionalFormatting>
  <conditionalFormatting sqref="AB8">
    <cfRule type="expression" dxfId="220" priority="40">
      <formula>НомерМесяцДляОтображения&lt;&gt;MONTH(AB8)</formula>
    </cfRule>
  </conditionalFormatting>
  <conditionalFormatting sqref="AG8">
    <cfRule type="expression" dxfId="219" priority="39">
      <formula>НомерМесяцДляОтображения&lt;&gt;MONTH(AG8)</formula>
    </cfRule>
  </conditionalFormatting>
  <conditionalFormatting sqref="B14:F14">
    <cfRule type="expression" dxfId="218" priority="38">
      <formula>НомерМесяцДляОтображения&lt;&gt;MONTH(B14)</formula>
    </cfRule>
  </conditionalFormatting>
  <conditionalFormatting sqref="G14 I14:K14">
    <cfRule type="expression" dxfId="217" priority="37">
      <formula>НомерМесяцДляОтображения&lt;&gt;MONTH(G14)</formula>
    </cfRule>
  </conditionalFormatting>
  <conditionalFormatting sqref="L14 N14:P14">
    <cfRule type="expression" dxfId="216" priority="36">
      <formula>НомерМесяцДляОтображения&lt;&gt;MONTH(L14)</formula>
    </cfRule>
  </conditionalFormatting>
  <conditionalFormatting sqref="Q14 S14:U14">
    <cfRule type="expression" dxfId="215" priority="35">
      <formula>НомерМесяцДляОтображения&lt;&gt;MONTH(Q14)</formula>
    </cfRule>
  </conditionalFormatting>
  <conditionalFormatting sqref="V14 X14:Z14">
    <cfRule type="expression" dxfId="214" priority="34">
      <formula>НомерМесяцДляОтображения&lt;&gt;MONTH(V14)</formula>
    </cfRule>
  </conditionalFormatting>
  <conditionalFormatting sqref="AA14 AC14:AE14">
    <cfRule type="expression" dxfId="213" priority="33">
      <formula>НомерМесяцДляОтображения&lt;&gt;MONTH(AA14)</formula>
    </cfRule>
  </conditionalFormatting>
  <conditionalFormatting sqref="AF14 AH14:AJ14">
    <cfRule type="expression" dxfId="212" priority="32">
      <formula>НомерМесяцДляОтображения&lt;&gt;MONTH(AF14)</formula>
    </cfRule>
  </conditionalFormatting>
  <conditionalFormatting sqref="H14">
    <cfRule type="expression" dxfId="211" priority="31">
      <formula>НомерМесяцДляОтображения&lt;&gt;MONTH(H14)</formula>
    </cfRule>
  </conditionalFormatting>
  <conditionalFormatting sqref="M14">
    <cfRule type="expression" dxfId="210" priority="30">
      <formula>НомерМесяцДляОтображения&lt;&gt;MONTH(M14)</formula>
    </cfRule>
  </conditionalFormatting>
  <conditionalFormatting sqref="R14">
    <cfRule type="expression" dxfId="209" priority="29">
      <formula>НомерМесяцДляОтображения&lt;&gt;MONTH(R14)</formula>
    </cfRule>
  </conditionalFormatting>
  <conditionalFormatting sqref="W14">
    <cfRule type="expression" dxfId="208" priority="28">
      <formula>НомерМесяцДляОтображения&lt;&gt;MONTH(W14)</formula>
    </cfRule>
  </conditionalFormatting>
  <conditionalFormatting sqref="AB14">
    <cfRule type="expression" dxfId="207" priority="27">
      <formula>НомерМесяцДляОтображения&lt;&gt;MONTH(AB14)</formula>
    </cfRule>
  </conditionalFormatting>
  <conditionalFormatting sqref="AG14">
    <cfRule type="expression" dxfId="206" priority="26">
      <formula>НомерМесяцДляОтображения&lt;&gt;MONTH(AG14)</formula>
    </cfRule>
  </conditionalFormatting>
  <conditionalFormatting sqref="B16:F16">
    <cfRule type="expression" dxfId="205" priority="25">
      <formula>НомерМесяцДляОтображения&lt;&gt;MONTH(B16)</formula>
    </cfRule>
  </conditionalFormatting>
  <conditionalFormatting sqref="G16 I16:K16">
    <cfRule type="expression" dxfId="204" priority="24">
      <formula>НомерМесяцДляОтображения&lt;&gt;MONTH(G16)</formula>
    </cfRule>
  </conditionalFormatting>
  <conditionalFormatting sqref="L16 N16:P16">
    <cfRule type="expression" dxfId="203" priority="23">
      <formula>НомерМесяцДляОтображения&lt;&gt;MONTH(L16)</formula>
    </cfRule>
  </conditionalFormatting>
  <conditionalFormatting sqref="Q16 S16:U16">
    <cfRule type="expression" dxfId="202" priority="22">
      <formula>НомерМесяцДляОтображения&lt;&gt;MONTH(Q16)</formula>
    </cfRule>
  </conditionalFormatting>
  <conditionalFormatting sqref="V16 X16:Z16">
    <cfRule type="expression" dxfId="201" priority="21">
      <formula>НомерМесяцДляОтображения&lt;&gt;MONTH(V16)</formula>
    </cfRule>
  </conditionalFormatting>
  <conditionalFormatting sqref="AA16 AC16:AE16">
    <cfRule type="expression" dxfId="200" priority="20">
      <formula>НомерМесяцДляОтображения&lt;&gt;MONTH(AA16)</formula>
    </cfRule>
  </conditionalFormatting>
  <conditionalFormatting sqref="AF16 AH16:AJ16">
    <cfRule type="expression" dxfId="199" priority="19">
      <formula>НомерМесяцДляОтображения&lt;&gt;MONTH(AF16)</formula>
    </cfRule>
  </conditionalFormatting>
  <conditionalFormatting sqref="H16">
    <cfRule type="expression" dxfId="198" priority="18">
      <formula>НомерМесяцДляОтображения&lt;&gt;MONTH(H16)</formula>
    </cfRule>
  </conditionalFormatting>
  <conditionalFormatting sqref="M16">
    <cfRule type="expression" dxfId="197" priority="17">
      <formula>НомерМесяцДляОтображения&lt;&gt;MONTH(M16)</formula>
    </cfRule>
  </conditionalFormatting>
  <conditionalFormatting sqref="R16">
    <cfRule type="expression" dxfId="196" priority="16">
      <formula>НомерМесяцДляОтображения&lt;&gt;MONTH(R16)</formula>
    </cfRule>
  </conditionalFormatting>
  <conditionalFormatting sqref="W16">
    <cfRule type="expression" dxfId="195" priority="15">
      <formula>НомерМесяцДляОтображения&lt;&gt;MONTH(W16)</formula>
    </cfRule>
  </conditionalFormatting>
  <conditionalFormatting sqref="AB16">
    <cfRule type="expression" dxfId="194" priority="14">
      <formula>НомерМесяцДляОтображения&lt;&gt;MONTH(AB16)</formula>
    </cfRule>
  </conditionalFormatting>
  <conditionalFormatting sqref="H17:J17">
    <cfRule type="expression" dxfId="193" priority="6">
      <formula>НомерМесяцДляОтображения&lt;&gt;MONTH(H17)</formula>
    </cfRule>
  </conditionalFormatting>
  <conditionalFormatting sqref="M17:O17">
    <cfRule type="expression" dxfId="192" priority="5">
      <formula>НомерМесяцДляОтображения&lt;&gt;MONTH(M17)</formula>
    </cfRule>
  </conditionalFormatting>
  <conditionalFormatting sqref="R17:T17">
    <cfRule type="expression" dxfId="191" priority="4">
      <formula>НомерМесяцДляОтображения&lt;&gt;MONTH(R17)</formula>
    </cfRule>
  </conditionalFormatting>
  <conditionalFormatting sqref="W17:Y17">
    <cfRule type="expression" dxfId="190" priority="3">
      <formula>НомерМесяцДляОтображения&lt;&gt;MONTH(W17)</formula>
    </cfRule>
  </conditionalFormatting>
  <conditionalFormatting sqref="AB17:AD17">
    <cfRule type="expression" dxfId="189" priority="2">
      <formula>НомерМесяцДляОтображения&lt;&gt;MONTH(AB17)</formula>
    </cfRule>
  </conditionalFormatting>
  <conditionalFormatting sqref="AG17:AI17">
    <cfRule type="expression" dxfId="188" priority="1">
      <formula>НомерМесяцДляОтображения&lt;&gt;MONTH(AG17)</formula>
    </cfRule>
  </conditionalFormatting>
  <printOptions horizontalCentered="1" verticalCentered="1"/>
  <pageMargins left="0.45" right="0.45" top="0.4" bottom="0.5" header="0.3" footer="0.3"/>
  <pageSetup paperSize="9" scale="7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2:AJ21"/>
  <sheetViews>
    <sheetView showGridLines="0" zoomScaleNormal="100" workbookViewId="0"/>
  </sheetViews>
  <sheetFormatPr defaultRowHeight="17.25" x14ac:dyDescent="0.3"/>
  <cols>
    <col min="1" max="1" width="4.21875" customWidth="1"/>
    <col min="2" max="2" width="1.109375" customWidth="1"/>
    <col min="3" max="3" width="9.109375" customWidth="1"/>
    <col min="4" max="4" width="1.109375" customWidth="1"/>
    <col min="5" max="5" width="9.109375" customWidth="1"/>
    <col min="6" max="7" width="1.109375" customWidth="1"/>
    <col min="8" max="8" width="9.109375" customWidth="1"/>
    <col min="9" max="9" width="1.109375" customWidth="1"/>
    <col min="10" max="10" width="9.109375" customWidth="1"/>
    <col min="11" max="12" width="1.109375" customWidth="1"/>
    <col min="13" max="13" width="9.109375" customWidth="1"/>
    <col min="14" max="14" width="1.109375" customWidth="1"/>
    <col min="15" max="15" width="9.109375" customWidth="1"/>
    <col min="16" max="17" width="1.109375" customWidth="1"/>
    <col min="18" max="18" width="9.109375" customWidth="1"/>
    <col min="19" max="19" width="1.109375" customWidth="1"/>
    <col min="20" max="20" width="9.109375" customWidth="1"/>
    <col min="21" max="22" width="1.109375" customWidth="1"/>
    <col min="23" max="23" width="9.109375" customWidth="1"/>
    <col min="24" max="24" width="1.109375" customWidth="1"/>
    <col min="25" max="25" width="9.1093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customHeight="1" x14ac:dyDescent="0.3">
      <c r="B2" s="106" t="str">
        <f>TEXT(EOMONTH('10'!$C$10,0)+1,"ММММ")</f>
        <v>Ноябрь</v>
      </c>
      <c r="C2" s="106"/>
      <c r="D2" s="106"/>
      <c r="E2" s="106"/>
      <c r="F2" s="106"/>
      <c r="G2" s="106"/>
      <c r="H2" s="106"/>
      <c r="J2" s="106">
        <f>YEAR(EOMONTH('10'!$C$10,0)+1)</f>
        <v>2016</v>
      </c>
      <c r="K2" s="106"/>
      <c r="L2" s="106"/>
      <c r="M2" s="106"/>
      <c r="O2" s="111" t="str">
        <f>ДеньНачала</f>
        <v>понедельник</v>
      </c>
      <c r="P2" s="111"/>
      <c r="Q2" s="111"/>
      <c r="R2" s="111"/>
      <c r="S2" s="111"/>
    </row>
    <row r="3" spans="2:36" x14ac:dyDescent="0.3">
      <c r="B3" s="8" t="s">
        <v>1</v>
      </c>
      <c r="C3" s="8"/>
      <c r="D3" s="8"/>
      <c r="E3" s="8"/>
      <c r="F3" s="8"/>
      <c r="G3" s="8"/>
      <c r="H3" s="8"/>
      <c r="J3" s="8" t="s">
        <v>3</v>
      </c>
      <c r="K3" s="8"/>
      <c r="L3" s="8"/>
      <c r="M3" s="8"/>
      <c r="O3" s="8" t="s">
        <v>4</v>
      </c>
      <c r="P3" s="8"/>
      <c r="Q3" s="8"/>
      <c r="R3" s="8"/>
      <c r="S3" s="8"/>
    </row>
    <row r="5" spans="2:36" ht="21" customHeight="1" x14ac:dyDescent="0.3">
      <c r="B5" s="107">
        <f>INDEX(календарь,,1)</f>
        <v>42667</v>
      </c>
      <c r="C5" s="104"/>
      <c r="D5" s="104"/>
      <c r="E5" s="104"/>
      <c r="F5" s="104"/>
      <c r="G5" s="103">
        <f>INDEX(календарь,,2)</f>
        <v>42668</v>
      </c>
      <c r="H5" s="103"/>
      <c r="I5" s="103"/>
      <c r="J5" s="103"/>
      <c r="K5" s="103"/>
      <c r="L5" s="103">
        <f>INDEX(календарь,,3)</f>
        <v>42669</v>
      </c>
      <c r="M5" s="103"/>
      <c r="N5" s="103"/>
      <c r="O5" s="103"/>
      <c r="P5" s="103"/>
      <c r="Q5" s="103">
        <f>INDEX(календарь,,4)</f>
        <v>42670</v>
      </c>
      <c r="R5" s="103"/>
      <c r="S5" s="103"/>
      <c r="T5" s="103"/>
      <c r="U5" s="103"/>
      <c r="V5" s="103">
        <f>INDEX(календарь,,5)</f>
        <v>42671</v>
      </c>
      <c r="W5" s="103"/>
      <c r="X5" s="103"/>
      <c r="Y5" s="103"/>
      <c r="Z5" s="103"/>
      <c r="AA5" s="103">
        <f>INDEX(календарь,,6)</f>
        <v>42672</v>
      </c>
      <c r="AB5" s="103"/>
      <c r="AC5" s="103"/>
      <c r="AD5" s="103"/>
      <c r="AE5" s="103"/>
      <c r="AF5" s="104">
        <f>INDEX(календарь,,7)</f>
        <v>42673</v>
      </c>
      <c r="AG5" s="104"/>
      <c r="AH5" s="104"/>
      <c r="AI5" s="104"/>
      <c r="AJ5" s="105"/>
    </row>
    <row r="6" spans="2:36" ht="24" customHeight="1" x14ac:dyDescent="0.3">
      <c r="B6" s="11"/>
      <c r="C6" s="12">
        <f>INDEX(календарь,ndx+0,1)</f>
        <v>42674</v>
      </c>
      <c r="D6" s="12"/>
      <c r="E6" s="12"/>
      <c r="F6" s="10"/>
      <c r="G6" s="11"/>
      <c r="H6" s="12">
        <f>INDEX(календарь,ndx+0,2)</f>
        <v>42675</v>
      </c>
      <c r="I6" s="12"/>
      <c r="J6" s="12"/>
      <c r="K6" s="10"/>
      <c r="L6" s="11"/>
      <c r="M6" s="12">
        <f>INDEX(календарь,ndx+0,3)</f>
        <v>42676</v>
      </c>
      <c r="N6" s="12"/>
      <c r="O6" s="12"/>
      <c r="P6" s="10"/>
      <c r="Q6" s="11"/>
      <c r="R6" s="12">
        <f>INDEX(календарь,ndx+0,4)</f>
        <v>42677</v>
      </c>
      <c r="S6" s="12"/>
      <c r="T6" s="12"/>
      <c r="U6" s="10"/>
      <c r="V6" s="11"/>
      <c r="W6" s="12">
        <f>INDEX(календарь,ndx+0,5)</f>
        <v>42678</v>
      </c>
      <c r="X6" s="12"/>
      <c r="Y6" s="12"/>
      <c r="Z6" s="10"/>
      <c r="AA6" s="11"/>
      <c r="AB6" s="12">
        <f>INDEX(календарь,ndx+0,6)</f>
        <v>42679</v>
      </c>
      <c r="AC6" s="12"/>
      <c r="AD6" s="12"/>
      <c r="AE6" s="10"/>
      <c r="AF6" s="11"/>
      <c r="AG6" s="12">
        <f>INDEX(календарь,ndx+0,7)</f>
        <v>42680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x14ac:dyDescent="0.3">
      <c r="B8" s="11"/>
      <c r="C8" s="12">
        <f>INDEX(календарь,ndx+1,1)</f>
        <v>42681</v>
      </c>
      <c r="D8" s="12"/>
      <c r="E8" s="12"/>
      <c r="F8" s="10"/>
      <c r="G8" s="11"/>
      <c r="H8" s="12">
        <f>INDEX(календарь,ndx+1,2)</f>
        <v>42682</v>
      </c>
      <c r="I8" s="12"/>
      <c r="J8" s="12"/>
      <c r="K8" s="10"/>
      <c r="L8" s="11"/>
      <c r="M8" s="12">
        <f>INDEX(календарь,ndx+1,3)</f>
        <v>42683</v>
      </c>
      <c r="N8" s="12"/>
      <c r="O8" s="12"/>
      <c r="P8" s="10"/>
      <c r="Q8" s="11"/>
      <c r="R8" s="12">
        <f>INDEX(календарь,ndx+1,4)</f>
        <v>42684</v>
      </c>
      <c r="S8" s="12"/>
      <c r="T8" s="12"/>
      <c r="U8" s="10"/>
      <c r="V8" s="11"/>
      <c r="W8" s="12">
        <f>INDEX(календарь,ndx+1,5)</f>
        <v>42685</v>
      </c>
      <c r="X8" s="12"/>
      <c r="Y8" s="12"/>
      <c r="Z8" s="10"/>
      <c r="AA8" s="11"/>
      <c r="AB8" s="12">
        <f>INDEX(календарь,ndx+1,6)</f>
        <v>42686</v>
      </c>
      <c r="AC8" s="12"/>
      <c r="AD8" s="12"/>
      <c r="AE8" s="10"/>
      <c r="AF8" s="11"/>
      <c r="AG8" s="12">
        <f>INDEX(календарь,ndx+1,7)</f>
        <v>42687</v>
      </c>
      <c r="AH8" s="12"/>
      <c r="AI8" s="12"/>
      <c r="AJ8" s="10"/>
    </row>
    <row r="9" spans="2:36" ht="59.25" customHeight="1" x14ac:dyDescent="0.3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 x14ac:dyDescent="0.3">
      <c r="B10" s="11"/>
      <c r="C10" s="12">
        <f>INDEX(календарь,ndx+2,1)</f>
        <v>42688</v>
      </c>
      <c r="D10" s="12"/>
      <c r="E10" s="12"/>
      <c r="F10" s="10"/>
      <c r="G10" s="11"/>
      <c r="H10" s="12">
        <f>INDEX(календарь,ndx+2,2)</f>
        <v>42689</v>
      </c>
      <c r="I10" s="12"/>
      <c r="J10" s="12"/>
      <c r="K10" s="10"/>
      <c r="L10" s="11"/>
      <c r="M10" s="12">
        <f>INDEX(календарь,ndx+2,3)</f>
        <v>42690</v>
      </c>
      <c r="N10" s="12"/>
      <c r="O10" s="12"/>
      <c r="P10" s="10"/>
      <c r="Q10" s="11"/>
      <c r="R10" s="12">
        <f>INDEX(календарь,ndx+2,4)</f>
        <v>42691</v>
      </c>
      <c r="S10" s="12"/>
      <c r="T10" s="12"/>
      <c r="U10" s="10"/>
      <c r="V10" s="11"/>
      <c r="W10" s="12">
        <f>INDEX(календарь,ndx+2,5)</f>
        <v>42692</v>
      </c>
      <c r="X10" s="12"/>
      <c r="Y10" s="12"/>
      <c r="Z10" s="10"/>
      <c r="AA10" s="11"/>
      <c r="AB10" s="12">
        <f>INDEX(календарь,ndx+2,6)</f>
        <v>42693</v>
      </c>
      <c r="AC10" s="12"/>
      <c r="AD10" s="12"/>
      <c r="AE10" s="10"/>
      <c r="AF10" s="11"/>
      <c r="AG10" s="12">
        <f>INDEX(календарь,ndx+2,7)</f>
        <v>42694</v>
      </c>
      <c r="AH10" s="12"/>
      <c r="AI10" s="12"/>
      <c r="AJ10" s="10"/>
    </row>
    <row r="11" spans="2:36" ht="59.25" customHeight="1" x14ac:dyDescent="0.3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x14ac:dyDescent="0.3">
      <c r="B12" s="11"/>
      <c r="C12" s="12">
        <f>INDEX(календарь,ndx+3,1)</f>
        <v>42695</v>
      </c>
      <c r="D12" s="12"/>
      <c r="E12" s="12"/>
      <c r="F12" s="10"/>
      <c r="G12" s="11"/>
      <c r="H12" s="12">
        <f>INDEX(календарь,ndx+3,2)</f>
        <v>42696</v>
      </c>
      <c r="I12" s="12"/>
      <c r="J12" s="12"/>
      <c r="K12" s="10"/>
      <c r="L12" s="11"/>
      <c r="M12" s="12">
        <f>INDEX(календарь,ndx+3,3)</f>
        <v>42697</v>
      </c>
      <c r="N12" s="12"/>
      <c r="O12" s="12"/>
      <c r="P12" s="10"/>
      <c r="Q12" s="11"/>
      <c r="R12" s="12">
        <f>INDEX(календарь,ndx+3,4)</f>
        <v>42698</v>
      </c>
      <c r="S12" s="12"/>
      <c r="T12" s="12"/>
      <c r="U12" s="10"/>
      <c r="V12" s="11"/>
      <c r="W12" s="12">
        <f>INDEX(календарь,ndx+3,5)</f>
        <v>42699</v>
      </c>
      <c r="X12" s="12"/>
      <c r="Y12" s="12"/>
      <c r="Z12" s="10"/>
      <c r="AA12" s="11"/>
      <c r="AB12" s="12">
        <f>INDEX(календарь,ndx+3,6)</f>
        <v>42700</v>
      </c>
      <c r="AC12" s="12"/>
      <c r="AD12" s="12"/>
      <c r="AE12" s="10"/>
      <c r="AF12" s="11"/>
      <c r="AG12" s="12">
        <f>INDEX(календарь,ndx+3,7)</f>
        <v>42701</v>
      </c>
      <c r="AH12" s="12"/>
      <c r="AI12" s="12"/>
      <c r="AJ12" s="10"/>
    </row>
    <row r="13" spans="2:36" ht="59.25" customHeight="1" x14ac:dyDescent="0.3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x14ac:dyDescent="0.3">
      <c r="B14" s="11"/>
      <c r="C14" s="12">
        <f>INDEX(календарь,ndx+4,1)</f>
        <v>42702</v>
      </c>
      <c r="D14" s="12"/>
      <c r="E14" s="12"/>
      <c r="F14" s="10"/>
      <c r="G14" s="11"/>
      <c r="H14" s="12">
        <f>INDEX(календарь,ndx+4,2)</f>
        <v>42703</v>
      </c>
      <c r="I14" s="12"/>
      <c r="J14" s="12"/>
      <c r="K14" s="10"/>
      <c r="L14" s="11"/>
      <c r="M14" s="12">
        <f>INDEX(календарь,ndx+4,3)</f>
        <v>42704</v>
      </c>
      <c r="N14" s="12"/>
      <c r="O14" s="12"/>
      <c r="P14" s="10"/>
      <c r="Q14" s="11"/>
      <c r="R14" s="12">
        <f>INDEX(календарь,ndx+4,4)</f>
        <v>42705</v>
      </c>
      <c r="S14" s="12"/>
      <c r="T14" s="12"/>
      <c r="U14" s="10"/>
      <c r="V14" s="11"/>
      <c r="W14" s="12">
        <f>INDEX(календарь,ndx+4,5)</f>
        <v>42706</v>
      </c>
      <c r="X14" s="12"/>
      <c r="Y14" s="12"/>
      <c r="Z14" s="10"/>
      <c r="AA14" s="11"/>
      <c r="AB14" s="12">
        <f>INDEX(календарь,ndx+4,6)</f>
        <v>42707</v>
      </c>
      <c r="AC14" s="12"/>
      <c r="AD14" s="12"/>
      <c r="AE14" s="10"/>
      <c r="AF14" s="11"/>
      <c r="AG14" s="12">
        <f>INDEX(календарь,ndx+4,7)</f>
        <v>42708</v>
      </c>
      <c r="AH14" s="12"/>
      <c r="AI14" s="12"/>
      <c r="AJ14" s="10"/>
    </row>
    <row r="15" spans="2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INDEX(календарь,ndx+5,1)</f>
        <v>42709</v>
      </c>
      <c r="D16" s="12"/>
      <c r="E16" s="12"/>
      <c r="F16" s="10"/>
      <c r="G16" s="11"/>
      <c r="H16" s="12">
        <f>INDEX(календарь,ndx+5,2)</f>
        <v>42710</v>
      </c>
      <c r="I16" s="12"/>
      <c r="J16" s="12"/>
      <c r="K16" s="10"/>
      <c r="L16" s="11"/>
      <c r="M16" s="12">
        <f>INDEX(календарь,ndx+5,3)</f>
        <v>42711</v>
      </c>
      <c r="N16" s="12"/>
      <c r="O16" s="12"/>
      <c r="P16" s="10"/>
      <c r="Q16" s="11"/>
      <c r="R16" s="12">
        <f>INDEX(календарь,ndx+5,4)</f>
        <v>42712</v>
      </c>
      <c r="S16" s="12"/>
      <c r="T16" s="12"/>
      <c r="U16" s="10"/>
      <c r="V16" s="11"/>
      <c r="W16" s="12">
        <f>INDEX(календарь,ndx+5,5)</f>
        <v>42713</v>
      </c>
      <c r="X16" s="12"/>
      <c r="Y16" s="12"/>
      <c r="Z16" s="10"/>
      <c r="AA16" s="11"/>
      <c r="AB16" s="12">
        <f>INDEX(календарь,ndx+5,6)</f>
        <v>42714</v>
      </c>
      <c r="AC16" s="12"/>
      <c r="AD16" s="12"/>
      <c r="AE16" s="10"/>
      <c r="AF16" s="11"/>
      <c r="AG16" s="12">
        <f>INDEX(календарь,ndx+5,7)</f>
        <v>42715</v>
      </c>
      <c r="AH16" s="12"/>
      <c r="AI16" s="12"/>
      <c r="AJ16" s="10"/>
    </row>
    <row r="17" spans="2:36" ht="59.25" customHeight="1" x14ac:dyDescent="0.3">
      <c r="B17" s="11"/>
      <c r="C17" s="65"/>
      <c r="D17" s="65"/>
      <c r="E17" s="65"/>
      <c r="F17" s="10"/>
      <c r="G17" s="11"/>
      <c r="H17" s="65"/>
      <c r="I17" s="65"/>
      <c r="J17" s="65"/>
      <c r="K17" s="10"/>
      <c r="L17" s="11"/>
      <c r="M17" s="65"/>
      <c r="N17" s="65"/>
      <c r="O17" s="65"/>
      <c r="P17" s="10"/>
      <c r="Q17" s="11"/>
      <c r="R17" s="65"/>
      <c r="S17" s="65"/>
      <c r="T17" s="65"/>
      <c r="U17" s="10"/>
      <c r="V17" s="11"/>
      <c r="W17" s="65"/>
      <c r="X17" s="65"/>
      <c r="Y17" s="65"/>
      <c r="Z17" s="10"/>
      <c r="AA17" s="11"/>
      <c r="AB17" s="65"/>
      <c r="AC17" s="65"/>
      <c r="AD17" s="65"/>
      <c r="AE17" s="10"/>
      <c r="AF17" s="11"/>
      <c r="AG17" s="65"/>
      <c r="AH17" s="65"/>
      <c r="AI17" s="65"/>
      <c r="AJ17" s="10"/>
    </row>
    <row r="18" spans="2:36" ht="21.75" customHeight="1" x14ac:dyDescent="0.3">
      <c r="B18" s="59"/>
      <c r="C18" s="32" t="s">
        <v>2</v>
      </c>
      <c r="D18" s="3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60"/>
    </row>
    <row r="19" spans="2:36" ht="21.75" customHeight="1" x14ac:dyDescent="0.3">
      <c r="B19" s="6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60"/>
    </row>
    <row r="20" spans="2:36" ht="21.75" customHeight="1" x14ac:dyDescent="0.3">
      <c r="B20" s="6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60"/>
    </row>
    <row r="21" spans="2:36" ht="21.75" customHeight="1" x14ac:dyDescent="0.3">
      <c r="B21" s="62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4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187" priority="13">
      <formula>НомерМесяцДляОтображения&lt;&gt;MONTH(AG16)</formula>
    </cfRule>
  </conditionalFormatting>
  <conditionalFormatting sqref="B6:F7">
    <cfRule type="expression" dxfId="186" priority="100">
      <formula>НомерМесяцДляОтображения&lt;&gt;MONTH(B6)</formula>
    </cfRule>
  </conditionalFormatting>
  <conditionalFormatting sqref="B9:F9">
    <cfRule type="expression" dxfId="185" priority="99">
      <formula>НомерМесяцДляОтображения&lt;&gt;MONTH(B9)</formula>
    </cfRule>
  </conditionalFormatting>
  <conditionalFormatting sqref="B11:F11">
    <cfRule type="expression" dxfId="184" priority="98">
      <formula>НомерМесяцДляОтображения&lt;&gt;MONTH(B11)</formula>
    </cfRule>
  </conditionalFormatting>
  <conditionalFormatting sqref="B13:F13">
    <cfRule type="expression" dxfId="183" priority="97">
      <formula>НомерМесяцДляОтображения&lt;&gt;MONTH(B13)</formula>
    </cfRule>
  </conditionalFormatting>
  <conditionalFormatting sqref="B15:F15">
    <cfRule type="expression" dxfId="182" priority="96">
      <formula>НомерМесяцДляОтображения&lt;&gt;MONTH(B15)</formula>
    </cfRule>
  </conditionalFormatting>
  <conditionalFormatting sqref="B17:F17">
    <cfRule type="expression" dxfId="181" priority="95">
      <formula>НомерМесяцДляОтображения&lt;&gt;MONTH(B17)</formula>
    </cfRule>
  </conditionalFormatting>
  <conditionalFormatting sqref="G7:K7 G6 I6:K6">
    <cfRule type="expression" dxfId="180" priority="94">
      <formula>НомерМесяцДляОтображения&lt;&gt;MONTH(G6)</formula>
    </cfRule>
  </conditionalFormatting>
  <conditionalFormatting sqref="G9:K9">
    <cfRule type="expression" dxfId="179" priority="93">
      <formula>НомерМесяцДляОтображения&lt;&gt;MONTH(G9)</formula>
    </cfRule>
  </conditionalFormatting>
  <conditionalFormatting sqref="G11:K11">
    <cfRule type="expression" dxfId="178" priority="92">
      <formula>НомерМесяцДляОтображения&lt;&gt;MONTH(G11)</formula>
    </cfRule>
  </conditionalFormatting>
  <conditionalFormatting sqref="G13:K13">
    <cfRule type="expression" dxfId="177" priority="91">
      <formula>НомерМесяцДляОтображения&lt;&gt;MONTH(G13)</formula>
    </cfRule>
  </conditionalFormatting>
  <conditionalFormatting sqref="G15:K15">
    <cfRule type="expression" dxfId="176" priority="90">
      <formula>НомерМесяцДляОтображения&lt;&gt;MONTH(G15)</formula>
    </cfRule>
  </conditionalFormatting>
  <conditionalFormatting sqref="G17 K17">
    <cfRule type="expression" dxfId="175" priority="89">
      <formula>НомерМесяцДляОтображения&lt;&gt;MONTH(G17)</formula>
    </cfRule>
  </conditionalFormatting>
  <conditionalFormatting sqref="L7:P7 L6 N6:P6">
    <cfRule type="expression" dxfId="174" priority="88">
      <formula>НомерМесяцДляОтображения&lt;&gt;MONTH(L6)</formula>
    </cfRule>
  </conditionalFormatting>
  <conditionalFormatting sqref="L9:P9">
    <cfRule type="expression" dxfId="173" priority="87">
      <formula>НомерМесяцДляОтображения&lt;&gt;MONTH(L9)</formula>
    </cfRule>
  </conditionalFormatting>
  <conditionalFormatting sqref="L11:P11">
    <cfRule type="expression" dxfId="172" priority="86">
      <formula>НомерМесяцДляОтображения&lt;&gt;MONTH(L11)</formula>
    </cfRule>
  </conditionalFormatting>
  <conditionalFormatting sqref="L13:P13">
    <cfRule type="expression" dxfId="171" priority="85">
      <formula>НомерМесяцДляОтображения&lt;&gt;MONTH(L13)</formula>
    </cfRule>
  </conditionalFormatting>
  <conditionalFormatting sqref="L15:P15">
    <cfRule type="expression" dxfId="170" priority="84">
      <formula>НомерМесяцДляОтображения&lt;&gt;MONTH(L15)</formula>
    </cfRule>
  </conditionalFormatting>
  <conditionalFormatting sqref="L17 P17">
    <cfRule type="expression" dxfId="169" priority="83">
      <formula>НомерМесяцДляОтображения&lt;&gt;MONTH(L17)</formula>
    </cfRule>
  </conditionalFormatting>
  <conditionalFormatting sqref="Q7:U7 Q6 S6:U6">
    <cfRule type="expression" dxfId="168" priority="82">
      <formula>НомерМесяцДляОтображения&lt;&gt;MONTH(Q6)</formula>
    </cfRule>
  </conditionalFormatting>
  <conditionalFormatting sqref="Q9:U9">
    <cfRule type="expression" dxfId="167" priority="81">
      <formula>НомерМесяцДляОтображения&lt;&gt;MONTH(Q9)</formula>
    </cfRule>
  </conditionalFormatting>
  <conditionalFormatting sqref="Q11:U11">
    <cfRule type="expression" dxfId="166" priority="80">
      <formula>НомерМесяцДляОтображения&lt;&gt;MONTH(Q11)</formula>
    </cfRule>
  </conditionalFormatting>
  <conditionalFormatting sqref="Q13:U13">
    <cfRule type="expression" dxfId="165" priority="79">
      <formula>НомерМесяцДляОтображения&lt;&gt;MONTH(Q13)</formula>
    </cfRule>
  </conditionalFormatting>
  <conditionalFormatting sqref="Q15:U15">
    <cfRule type="expression" dxfId="164" priority="78">
      <formula>НомерМесяцДляОтображения&lt;&gt;MONTH(Q15)</formula>
    </cfRule>
  </conditionalFormatting>
  <conditionalFormatting sqref="Q17 U17">
    <cfRule type="expression" dxfId="163" priority="77">
      <formula>НомерМесяцДляОтображения&lt;&gt;MONTH(Q17)</formula>
    </cfRule>
  </conditionalFormatting>
  <conditionalFormatting sqref="V7:Z7 V6 X6:Z6">
    <cfRule type="expression" dxfId="162" priority="76">
      <formula>НомерМесяцДляОтображения&lt;&gt;MONTH(V6)</formula>
    </cfRule>
  </conditionalFormatting>
  <conditionalFormatting sqref="V9:Z9">
    <cfRule type="expression" dxfId="161" priority="75">
      <formula>НомерМесяцДляОтображения&lt;&gt;MONTH(V9)</formula>
    </cfRule>
  </conditionalFormatting>
  <conditionalFormatting sqref="V11:Z11">
    <cfRule type="expression" dxfId="160" priority="74">
      <formula>НомерМесяцДляОтображения&lt;&gt;MONTH(V11)</formula>
    </cfRule>
  </conditionalFormatting>
  <conditionalFormatting sqref="V13:Z13">
    <cfRule type="expression" dxfId="159" priority="73">
      <formula>НомерМесяцДляОтображения&lt;&gt;MONTH(V13)</formula>
    </cfRule>
  </conditionalFormatting>
  <conditionalFormatting sqref="V15:Z15">
    <cfRule type="expression" dxfId="158" priority="72">
      <formula>НомерМесяцДляОтображения&lt;&gt;MONTH(V15)</formula>
    </cfRule>
  </conditionalFormatting>
  <conditionalFormatting sqref="V17 Z17">
    <cfRule type="expression" dxfId="157" priority="71">
      <formula>НомерМесяцДляОтображения&lt;&gt;MONTH(V17)</formula>
    </cfRule>
  </conditionalFormatting>
  <conditionalFormatting sqref="AA7:AE7 AA6 AC6:AE6">
    <cfRule type="expression" dxfId="156" priority="70">
      <formula>НомерМесяцДляОтображения&lt;&gt;MONTH(AA6)</formula>
    </cfRule>
  </conditionalFormatting>
  <conditionalFormatting sqref="AA9:AE9">
    <cfRule type="expression" dxfId="155" priority="69">
      <formula>НомерМесяцДляОтображения&lt;&gt;MONTH(AA9)</formula>
    </cfRule>
  </conditionalFormatting>
  <conditionalFormatting sqref="AA11:AE11">
    <cfRule type="expression" dxfId="154" priority="68">
      <formula>НомерМесяцДляОтображения&lt;&gt;MONTH(AA11)</formula>
    </cfRule>
  </conditionalFormatting>
  <conditionalFormatting sqref="AA13:AE13">
    <cfRule type="expression" dxfId="153" priority="67">
      <formula>НомерМесяцДляОтображения&lt;&gt;MONTH(AA13)</formula>
    </cfRule>
  </conditionalFormatting>
  <conditionalFormatting sqref="AA15:AE15">
    <cfRule type="expression" dxfId="152" priority="66">
      <formula>НомерМесяцДляОтображения&lt;&gt;MONTH(AA15)</formula>
    </cfRule>
  </conditionalFormatting>
  <conditionalFormatting sqref="AA17 AE17">
    <cfRule type="expression" dxfId="151" priority="65">
      <formula>НомерМесяцДляОтображения&lt;&gt;MONTH(AA17)</formula>
    </cfRule>
  </conditionalFormatting>
  <conditionalFormatting sqref="AF7:AJ7 AF6 AH6:AJ6">
    <cfRule type="expression" dxfId="150" priority="64">
      <formula>НомерМесяцДляОтображения&lt;&gt;MONTH(AF6)</formula>
    </cfRule>
  </conditionalFormatting>
  <conditionalFormatting sqref="AF9:AJ9">
    <cfRule type="expression" dxfId="149" priority="63">
      <formula>НомерМесяцДляОтображения&lt;&gt;MONTH(AF9)</formula>
    </cfRule>
  </conditionalFormatting>
  <conditionalFormatting sqref="AF11:AJ11">
    <cfRule type="expression" dxfId="148" priority="62">
      <formula>НомерМесяцДляОтображения&lt;&gt;MONTH(AF11)</formula>
    </cfRule>
  </conditionalFormatting>
  <conditionalFormatting sqref="AF13:AJ13">
    <cfRule type="expression" dxfId="147" priority="61">
      <formula>НомерМесяцДляОтображения&lt;&gt;MONTH(AF13)</formula>
    </cfRule>
  </conditionalFormatting>
  <conditionalFormatting sqref="AF15:AJ15">
    <cfRule type="expression" dxfId="146" priority="60">
      <formula>НомерМесяцДляОтображения&lt;&gt;MONTH(AF15)</formula>
    </cfRule>
  </conditionalFormatting>
  <conditionalFormatting sqref="AF17 AJ17">
    <cfRule type="expression" dxfId="145" priority="59">
      <formula>НомерМесяцДляОтображения&lt;&gt;MONTH(AF17)</formula>
    </cfRule>
  </conditionalFormatting>
  <conditionalFormatting sqref="H6">
    <cfRule type="expression" dxfId="144" priority="58">
      <formula>НомерМесяцДляОтображения&lt;&gt;MONTH(H6)</formula>
    </cfRule>
  </conditionalFormatting>
  <conditionalFormatting sqref="M6">
    <cfRule type="expression" dxfId="143" priority="57">
      <formula>НомерМесяцДляОтображения&lt;&gt;MONTH(M6)</formula>
    </cfRule>
  </conditionalFormatting>
  <conditionalFormatting sqref="R6">
    <cfRule type="expression" dxfId="142" priority="56">
      <formula>НомерМесяцДляОтображения&lt;&gt;MONTH(R6)</formula>
    </cfRule>
  </conditionalFormatting>
  <conditionalFormatting sqref="W6">
    <cfRule type="expression" dxfId="141" priority="55">
      <formula>НомерМесяцДляОтображения&lt;&gt;MONTH(W6)</formula>
    </cfRule>
  </conditionalFormatting>
  <conditionalFormatting sqref="AB6">
    <cfRule type="expression" dxfId="140" priority="54">
      <formula>НомерМесяцДляОтображения&lt;&gt;MONTH(AB6)</formula>
    </cfRule>
  </conditionalFormatting>
  <conditionalFormatting sqref="AG6">
    <cfRule type="expression" dxfId="139" priority="53">
      <formula>НомерМесяцДляОтображения&lt;&gt;MONTH(AG6)</formula>
    </cfRule>
  </conditionalFormatting>
  <conditionalFormatting sqref="B5:AF5">
    <cfRule type="expression" dxfId="138" priority="52">
      <formula>(WEEKDAY(B5)=1)+(WEEKDAY(B5)=7)</formula>
    </cfRule>
  </conditionalFormatting>
  <conditionalFormatting sqref="B8:F8">
    <cfRule type="expression" dxfId="137" priority="51">
      <formula>НомерМесяцДляОтображения&lt;&gt;MONTH(B8)</formula>
    </cfRule>
  </conditionalFormatting>
  <conditionalFormatting sqref="G8 I8:K8">
    <cfRule type="expression" dxfId="136" priority="50">
      <formula>НомерМесяцДляОтображения&lt;&gt;MONTH(G8)</formula>
    </cfRule>
  </conditionalFormatting>
  <conditionalFormatting sqref="L8 N8:P8">
    <cfRule type="expression" dxfId="135" priority="49">
      <formula>НомерМесяцДляОтображения&lt;&gt;MONTH(L8)</formula>
    </cfRule>
  </conditionalFormatting>
  <conditionalFormatting sqref="Q8 S8:U8">
    <cfRule type="expression" dxfId="134" priority="48">
      <formula>НомерМесяцДляОтображения&lt;&gt;MONTH(Q8)</formula>
    </cfRule>
  </conditionalFormatting>
  <conditionalFormatting sqref="V8 X8:Z8">
    <cfRule type="expression" dxfId="133" priority="47">
      <formula>НомерМесяцДляОтображения&lt;&gt;MONTH(V8)</formula>
    </cfRule>
  </conditionalFormatting>
  <conditionalFormatting sqref="AA8 AC8:AE8">
    <cfRule type="expression" dxfId="132" priority="46">
      <formula>НомерМесяцДляОтображения&lt;&gt;MONTH(AA8)</formula>
    </cfRule>
  </conditionalFormatting>
  <conditionalFormatting sqref="AF8 AH8:AJ8">
    <cfRule type="expression" dxfId="131" priority="45">
      <formula>НомерМесяцДляОтображения&lt;&gt;MONTH(AF8)</formula>
    </cfRule>
  </conditionalFormatting>
  <conditionalFormatting sqref="H8">
    <cfRule type="expression" dxfId="130" priority="44">
      <formula>НомерМесяцДляОтображения&lt;&gt;MONTH(H8)</formula>
    </cfRule>
  </conditionalFormatting>
  <conditionalFormatting sqref="M8">
    <cfRule type="expression" dxfId="129" priority="43">
      <formula>НомерМесяцДляОтображения&lt;&gt;MONTH(M8)</formula>
    </cfRule>
  </conditionalFormatting>
  <conditionalFormatting sqref="R8">
    <cfRule type="expression" dxfId="128" priority="42">
      <formula>НомерМесяцДляОтображения&lt;&gt;MONTH(R8)</formula>
    </cfRule>
  </conditionalFormatting>
  <conditionalFormatting sqref="W8">
    <cfRule type="expression" dxfId="127" priority="41">
      <formula>НомерМесяцДляОтображения&lt;&gt;MONTH(W8)</formula>
    </cfRule>
  </conditionalFormatting>
  <conditionalFormatting sqref="AB8">
    <cfRule type="expression" dxfId="126" priority="40">
      <formula>НомерМесяцДляОтображения&lt;&gt;MONTH(AB8)</formula>
    </cfRule>
  </conditionalFormatting>
  <conditionalFormatting sqref="AG8">
    <cfRule type="expression" dxfId="125" priority="39">
      <formula>НомерМесяцДляОтображения&lt;&gt;MONTH(AG8)</formula>
    </cfRule>
  </conditionalFormatting>
  <conditionalFormatting sqref="B14:F14">
    <cfRule type="expression" dxfId="124" priority="38">
      <formula>НомерМесяцДляОтображения&lt;&gt;MONTH(B14)</formula>
    </cfRule>
  </conditionalFormatting>
  <conditionalFormatting sqref="G14 I14:K14">
    <cfRule type="expression" dxfId="123" priority="37">
      <formula>НомерМесяцДляОтображения&lt;&gt;MONTH(G14)</formula>
    </cfRule>
  </conditionalFormatting>
  <conditionalFormatting sqref="L14 N14:P14">
    <cfRule type="expression" dxfId="122" priority="36">
      <formula>НомерМесяцДляОтображения&lt;&gt;MONTH(L14)</formula>
    </cfRule>
  </conditionalFormatting>
  <conditionalFormatting sqref="Q14 S14:U14">
    <cfRule type="expression" dxfId="121" priority="35">
      <formula>НомерМесяцДляОтображения&lt;&gt;MONTH(Q14)</formula>
    </cfRule>
  </conditionalFormatting>
  <conditionalFormatting sqref="V14 X14:Z14">
    <cfRule type="expression" dxfId="120" priority="34">
      <formula>НомерМесяцДляОтображения&lt;&gt;MONTH(V14)</formula>
    </cfRule>
  </conditionalFormatting>
  <conditionalFormatting sqref="AA14 AC14:AE14">
    <cfRule type="expression" dxfId="119" priority="33">
      <formula>НомерМесяцДляОтображения&lt;&gt;MONTH(AA14)</formula>
    </cfRule>
  </conditionalFormatting>
  <conditionalFormatting sqref="AF14 AH14:AJ14">
    <cfRule type="expression" dxfId="118" priority="32">
      <formula>НомерМесяцДляОтображения&lt;&gt;MONTH(AF14)</formula>
    </cfRule>
  </conditionalFormatting>
  <conditionalFormatting sqref="H14">
    <cfRule type="expression" dxfId="117" priority="31">
      <formula>НомерМесяцДляОтображения&lt;&gt;MONTH(H14)</formula>
    </cfRule>
  </conditionalFormatting>
  <conditionalFormatting sqref="M14">
    <cfRule type="expression" dxfId="116" priority="30">
      <formula>НомерМесяцДляОтображения&lt;&gt;MONTH(M14)</formula>
    </cfRule>
  </conditionalFormatting>
  <conditionalFormatting sqref="R14">
    <cfRule type="expression" dxfId="115" priority="29">
      <formula>НомерМесяцДляОтображения&lt;&gt;MONTH(R14)</formula>
    </cfRule>
  </conditionalFormatting>
  <conditionalFormatting sqref="W14">
    <cfRule type="expression" dxfId="114" priority="28">
      <formula>НомерМесяцДляОтображения&lt;&gt;MONTH(W14)</formula>
    </cfRule>
  </conditionalFormatting>
  <conditionalFormatting sqref="AB14">
    <cfRule type="expression" dxfId="113" priority="27">
      <formula>НомерМесяцДляОтображения&lt;&gt;MONTH(AB14)</formula>
    </cfRule>
  </conditionalFormatting>
  <conditionalFormatting sqref="AG14">
    <cfRule type="expression" dxfId="112" priority="26">
      <formula>НомерМесяцДляОтображения&lt;&gt;MONTH(AG14)</formula>
    </cfRule>
  </conditionalFormatting>
  <conditionalFormatting sqref="B16:F16">
    <cfRule type="expression" dxfId="111" priority="25">
      <formula>НомерМесяцДляОтображения&lt;&gt;MONTH(B16)</formula>
    </cfRule>
  </conditionalFormatting>
  <conditionalFormatting sqref="G16 I16:K16">
    <cfRule type="expression" dxfId="110" priority="24">
      <formula>НомерМесяцДляОтображения&lt;&gt;MONTH(G16)</formula>
    </cfRule>
  </conditionalFormatting>
  <conditionalFormatting sqref="L16 N16:P16">
    <cfRule type="expression" dxfId="109" priority="23">
      <formula>НомерМесяцДляОтображения&lt;&gt;MONTH(L16)</formula>
    </cfRule>
  </conditionalFormatting>
  <conditionalFormatting sqref="Q16 S16:U16">
    <cfRule type="expression" dxfId="108" priority="22">
      <formula>НомерМесяцДляОтображения&lt;&gt;MONTH(Q16)</formula>
    </cfRule>
  </conditionalFormatting>
  <conditionalFormatting sqref="V16 X16:Z16">
    <cfRule type="expression" dxfId="107" priority="21">
      <formula>НомерМесяцДляОтображения&lt;&gt;MONTH(V16)</formula>
    </cfRule>
  </conditionalFormatting>
  <conditionalFormatting sqref="AA16 AC16:AE16">
    <cfRule type="expression" dxfId="106" priority="20">
      <formula>НомерМесяцДляОтображения&lt;&gt;MONTH(AA16)</formula>
    </cfRule>
  </conditionalFormatting>
  <conditionalFormatting sqref="AF16 AH16:AJ16">
    <cfRule type="expression" dxfId="105" priority="19">
      <formula>НомерМесяцДляОтображения&lt;&gt;MONTH(AF16)</formula>
    </cfRule>
  </conditionalFormatting>
  <conditionalFormatting sqref="H16">
    <cfRule type="expression" dxfId="104" priority="18">
      <formula>НомерМесяцДляОтображения&lt;&gt;MONTH(H16)</formula>
    </cfRule>
  </conditionalFormatting>
  <conditionalFormatting sqref="M16">
    <cfRule type="expression" dxfId="103" priority="17">
      <formula>НомерМесяцДляОтображения&lt;&gt;MONTH(M16)</formula>
    </cfRule>
  </conditionalFormatting>
  <conditionalFormatting sqref="R16">
    <cfRule type="expression" dxfId="102" priority="16">
      <formula>НомерМесяцДляОтображения&lt;&gt;MONTH(R16)</formula>
    </cfRule>
  </conditionalFormatting>
  <conditionalFormatting sqref="W16">
    <cfRule type="expression" dxfId="101" priority="15">
      <formula>НомерМесяцДляОтображения&lt;&gt;MONTH(W16)</formula>
    </cfRule>
  </conditionalFormatting>
  <conditionalFormatting sqref="AB16">
    <cfRule type="expression" dxfId="100" priority="14">
      <formula>НомерМесяцДляОтображения&lt;&gt;MONTH(AB16)</formula>
    </cfRule>
  </conditionalFormatting>
  <conditionalFormatting sqref="H17:J17">
    <cfRule type="expression" dxfId="99" priority="6">
      <formula>НомерМесяцДляОтображения&lt;&gt;MONTH(H17)</formula>
    </cfRule>
  </conditionalFormatting>
  <conditionalFormatting sqref="M17:O17">
    <cfRule type="expression" dxfId="98" priority="5">
      <formula>НомерМесяцДляОтображения&lt;&gt;MONTH(M17)</formula>
    </cfRule>
  </conditionalFormatting>
  <conditionalFormatting sqref="R17:T17">
    <cfRule type="expression" dxfId="97" priority="4">
      <formula>НомерМесяцДляОтображения&lt;&gt;MONTH(R17)</formula>
    </cfRule>
  </conditionalFormatting>
  <conditionalFormatting sqref="W17:Y17">
    <cfRule type="expression" dxfId="96" priority="3">
      <formula>НомерМесяцДляОтображения&lt;&gt;MONTH(W17)</formula>
    </cfRule>
  </conditionalFormatting>
  <conditionalFormatting sqref="AB17:AD17">
    <cfRule type="expression" dxfId="95" priority="2">
      <formula>НомерМесяцДляОтображения&lt;&gt;MONTH(AB17)</formula>
    </cfRule>
  </conditionalFormatting>
  <conditionalFormatting sqref="AG17:AI17">
    <cfRule type="expression" dxfId="94" priority="1">
      <formula>НомерМесяцДляОтображения&lt;&gt;MONTH(AG17)</formula>
    </cfRule>
  </conditionalFormatting>
  <printOptions horizontalCentered="1" verticalCentered="1"/>
  <pageMargins left="0.45" right="0.45" top="0.4" bottom="0.5" header="0.3" footer="0.3"/>
  <pageSetup paperSize="9" scale="7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2:AJ21"/>
  <sheetViews>
    <sheetView showGridLines="0" zoomScaleNormal="100" workbookViewId="0"/>
  </sheetViews>
  <sheetFormatPr defaultRowHeight="17.25" x14ac:dyDescent="0.3"/>
  <cols>
    <col min="1" max="1" width="4.21875" customWidth="1"/>
    <col min="2" max="2" width="1.109375" customWidth="1"/>
    <col min="3" max="3" width="9.109375" customWidth="1"/>
    <col min="4" max="4" width="1.109375" customWidth="1"/>
    <col min="5" max="5" width="9.109375" customWidth="1"/>
    <col min="6" max="7" width="1.109375" customWidth="1"/>
    <col min="8" max="8" width="9.109375" customWidth="1"/>
    <col min="9" max="9" width="1.109375" customWidth="1"/>
    <col min="10" max="10" width="9.109375" customWidth="1"/>
    <col min="11" max="12" width="1.109375" customWidth="1"/>
    <col min="13" max="13" width="9.109375" customWidth="1"/>
    <col min="14" max="14" width="1.109375" customWidth="1"/>
    <col min="15" max="15" width="9.109375" customWidth="1"/>
    <col min="16" max="17" width="1.109375" customWidth="1"/>
    <col min="18" max="18" width="9.109375" customWidth="1"/>
    <col min="19" max="19" width="1.109375" customWidth="1"/>
    <col min="20" max="20" width="9.109375" customWidth="1"/>
    <col min="21" max="22" width="1.109375" customWidth="1"/>
    <col min="23" max="23" width="9.109375" customWidth="1"/>
    <col min="24" max="24" width="1.109375" customWidth="1"/>
    <col min="25" max="25" width="9.1093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customHeight="1" x14ac:dyDescent="0.3">
      <c r="B2" s="111" t="str">
        <f>TEXT(EOMONTH('11'!$C$10,0)+1,"ММММ")</f>
        <v>Декабрь</v>
      </c>
      <c r="C2" s="111"/>
      <c r="D2" s="111"/>
      <c r="E2" s="111"/>
      <c r="F2" s="111"/>
      <c r="G2" s="111"/>
      <c r="H2" s="111"/>
      <c r="J2" s="111">
        <f>YEAR(EOMONTH('11'!$C$10,0)+1)</f>
        <v>2016</v>
      </c>
      <c r="K2" s="111"/>
      <c r="L2" s="111"/>
      <c r="M2" s="111"/>
      <c r="O2" s="86" t="str">
        <f>ДеньНачала</f>
        <v>понедельник</v>
      </c>
      <c r="P2" s="86"/>
      <c r="Q2" s="86"/>
      <c r="R2" s="86"/>
      <c r="S2" s="86"/>
    </row>
    <row r="3" spans="2:36" x14ac:dyDescent="0.3">
      <c r="B3" s="8" t="s">
        <v>1</v>
      </c>
      <c r="C3" s="8"/>
      <c r="D3" s="8"/>
      <c r="E3" s="8"/>
      <c r="F3" s="8"/>
      <c r="G3" s="8"/>
      <c r="H3" s="8"/>
      <c r="J3" s="8" t="s">
        <v>3</v>
      </c>
      <c r="K3" s="8"/>
      <c r="L3" s="8"/>
      <c r="M3" s="8"/>
      <c r="O3" s="8" t="s">
        <v>4</v>
      </c>
      <c r="P3" s="8"/>
      <c r="Q3" s="8"/>
      <c r="R3" s="8"/>
      <c r="S3" s="8"/>
    </row>
    <row r="5" spans="2:36" ht="21" customHeight="1" x14ac:dyDescent="0.3">
      <c r="B5" s="112">
        <f>INDEX(календарь,,1)</f>
        <v>42695</v>
      </c>
      <c r="C5" s="109"/>
      <c r="D5" s="109"/>
      <c r="E5" s="109"/>
      <c r="F5" s="109"/>
      <c r="G5" s="108">
        <f>INDEX(календарь,,2)</f>
        <v>42696</v>
      </c>
      <c r="H5" s="108"/>
      <c r="I5" s="108"/>
      <c r="J5" s="108"/>
      <c r="K5" s="108"/>
      <c r="L5" s="108">
        <f>INDEX(календарь,,3)</f>
        <v>42697</v>
      </c>
      <c r="M5" s="108"/>
      <c r="N5" s="108"/>
      <c r="O5" s="108"/>
      <c r="P5" s="108"/>
      <c r="Q5" s="108">
        <f>INDEX(календарь,,4)</f>
        <v>42698</v>
      </c>
      <c r="R5" s="108"/>
      <c r="S5" s="108"/>
      <c r="T5" s="108"/>
      <c r="U5" s="108"/>
      <c r="V5" s="108">
        <f>INDEX(календарь,,5)</f>
        <v>42699</v>
      </c>
      <c r="W5" s="108"/>
      <c r="X5" s="108"/>
      <c r="Y5" s="108"/>
      <c r="Z5" s="108"/>
      <c r="AA5" s="108">
        <f>INDEX(календарь,,6)</f>
        <v>42700</v>
      </c>
      <c r="AB5" s="108"/>
      <c r="AC5" s="108"/>
      <c r="AD5" s="108"/>
      <c r="AE5" s="108"/>
      <c r="AF5" s="109">
        <f>INDEX(календарь,,7)</f>
        <v>42701</v>
      </c>
      <c r="AG5" s="109"/>
      <c r="AH5" s="109"/>
      <c r="AI5" s="109"/>
      <c r="AJ5" s="110"/>
    </row>
    <row r="6" spans="2:36" ht="24" customHeight="1" x14ac:dyDescent="0.3">
      <c r="B6" s="11"/>
      <c r="C6" s="12">
        <f>INDEX(календарь,ndx+0,1)</f>
        <v>42702</v>
      </c>
      <c r="D6" s="12"/>
      <c r="E6" s="12"/>
      <c r="F6" s="10"/>
      <c r="G6" s="11"/>
      <c r="H6" s="12">
        <f>INDEX(календарь,ndx+0,2)</f>
        <v>42703</v>
      </c>
      <c r="I6" s="12"/>
      <c r="J6" s="12"/>
      <c r="K6" s="10"/>
      <c r="L6" s="11"/>
      <c r="M6" s="12">
        <f>INDEX(календарь,ndx+0,3)</f>
        <v>42704</v>
      </c>
      <c r="N6" s="12"/>
      <c r="O6" s="12"/>
      <c r="P6" s="10"/>
      <c r="Q6" s="11"/>
      <c r="R6" s="12">
        <f>INDEX(календарь,ndx+0,4)</f>
        <v>42705</v>
      </c>
      <c r="S6" s="12"/>
      <c r="T6" s="12"/>
      <c r="U6" s="10"/>
      <c r="V6" s="11"/>
      <c r="W6" s="12">
        <f>INDEX(календарь,ndx+0,5)</f>
        <v>42706</v>
      </c>
      <c r="X6" s="12"/>
      <c r="Y6" s="12"/>
      <c r="Z6" s="10"/>
      <c r="AA6" s="11"/>
      <c r="AB6" s="12">
        <f>INDEX(календарь,ndx+0,6)</f>
        <v>42707</v>
      </c>
      <c r="AC6" s="12"/>
      <c r="AD6" s="12"/>
      <c r="AE6" s="10"/>
      <c r="AF6" s="11"/>
      <c r="AG6" s="12">
        <f>INDEX(календарь,ndx+0,7)</f>
        <v>42708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x14ac:dyDescent="0.3">
      <c r="B8" s="11"/>
      <c r="C8" s="12">
        <f>INDEX(календарь,ndx+1,1)</f>
        <v>42709</v>
      </c>
      <c r="D8" s="12"/>
      <c r="E8" s="12"/>
      <c r="F8" s="10"/>
      <c r="G8" s="11"/>
      <c r="H8" s="12">
        <f>INDEX(календарь,ndx+1,2)</f>
        <v>42710</v>
      </c>
      <c r="I8" s="12"/>
      <c r="J8" s="12"/>
      <c r="K8" s="10"/>
      <c r="L8" s="11"/>
      <c r="M8" s="12">
        <f>INDEX(календарь,ndx+1,3)</f>
        <v>42711</v>
      </c>
      <c r="N8" s="12"/>
      <c r="O8" s="12"/>
      <c r="P8" s="10"/>
      <c r="Q8" s="11"/>
      <c r="R8" s="12">
        <f>INDEX(календарь,ndx+1,4)</f>
        <v>42712</v>
      </c>
      <c r="S8" s="12"/>
      <c r="T8" s="12"/>
      <c r="U8" s="10"/>
      <c r="V8" s="11"/>
      <c r="W8" s="12">
        <f>INDEX(календарь,ndx+1,5)</f>
        <v>42713</v>
      </c>
      <c r="X8" s="12"/>
      <c r="Y8" s="12"/>
      <c r="Z8" s="10"/>
      <c r="AA8" s="11"/>
      <c r="AB8" s="12">
        <f>INDEX(календарь,ndx+1,6)</f>
        <v>42714</v>
      </c>
      <c r="AC8" s="12"/>
      <c r="AD8" s="12"/>
      <c r="AE8" s="10"/>
      <c r="AF8" s="11"/>
      <c r="AG8" s="12">
        <f>INDEX(календарь,ndx+1,7)</f>
        <v>42715</v>
      </c>
      <c r="AH8" s="12"/>
      <c r="AI8" s="12"/>
      <c r="AJ8" s="10"/>
    </row>
    <row r="9" spans="2:36" ht="59.25" customHeight="1" x14ac:dyDescent="0.3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 x14ac:dyDescent="0.3">
      <c r="B10" s="11"/>
      <c r="C10" s="12">
        <f>INDEX(календарь,ndx+2,1)</f>
        <v>42716</v>
      </c>
      <c r="D10" s="12"/>
      <c r="E10" s="12"/>
      <c r="F10" s="10"/>
      <c r="G10" s="11"/>
      <c r="H10" s="12">
        <f>INDEX(календарь,ndx+2,2)</f>
        <v>42717</v>
      </c>
      <c r="I10" s="12"/>
      <c r="J10" s="12"/>
      <c r="K10" s="10"/>
      <c r="L10" s="11"/>
      <c r="M10" s="12">
        <f>INDEX(календарь,ndx+2,3)</f>
        <v>42718</v>
      </c>
      <c r="N10" s="12"/>
      <c r="O10" s="12"/>
      <c r="P10" s="10"/>
      <c r="Q10" s="11"/>
      <c r="R10" s="12">
        <f>INDEX(календарь,ndx+2,4)</f>
        <v>42719</v>
      </c>
      <c r="S10" s="12"/>
      <c r="T10" s="12"/>
      <c r="U10" s="10"/>
      <c r="V10" s="11"/>
      <c r="W10" s="12">
        <f>INDEX(календарь,ndx+2,5)</f>
        <v>42720</v>
      </c>
      <c r="X10" s="12"/>
      <c r="Y10" s="12"/>
      <c r="Z10" s="10"/>
      <c r="AA10" s="11"/>
      <c r="AB10" s="12">
        <f>INDEX(календарь,ndx+2,6)</f>
        <v>42721</v>
      </c>
      <c r="AC10" s="12"/>
      <c r="AD10" s="12"/>
      <c r="AE10" s="10"/>
      <c r="AF10" s="11"/>
      <c r="AG10" s="12">
        <f>INDEX(календарь,ndx+2,7)</f>
        <v>42722</v>
      </c>
      <c r="AH10" s="12"/>
      <c r="AI10" s="12"/>
      <c r="AJ10" s="10"/>
    </row>
    <row r="11" spans="2:36" ht="59.25" customHeight="1" x14ac:dyDescent="0.3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x14ac:dyDescent="0.3">
      <c r="B12" s="11"/>
      <c r="C12" s="12">
        <f>INDEX(календарь,ndx+3,1)</f>
        <v>42723</v>
      </c>
      <c r="D12" s="12"/>
      <c r="E12" s="12"/>
      <c r="F12" s="10"/>
      <c r="G12" s="11"/>
      <c r="H12" s="12">
        <f>INDEX(календарь,ndx+3,2)</f>
        <v>42724</v>
      </c>
      <c r="I12" s="12"/>
      <c r="J12" s="12"/>
      <c r="K12" s="10"/>
      <c r="L12" s="11"/>
      <c r="M12" s="12">
        <f>INDEX(календарь,ndx+3,3)</f>
        <v>42725</v>
      </c>
      <c r="N12" s="12"/>
      <c r="O12" s="12"/>
      <c r="P12" s="10"/>
      <c r="Q12" s="11"/>
      <c r="R12" s="12">
        <f>INDEX(календарь,ndx+3,4)</f>
        <v>42726</v>
      </c>
      <c r="S12" s="12"/>
      <c r="T12" s="12"/>
      <c r="U12" s="10"/>
      <c r="V12" s="11"/>
      <c r="W12" s="12">
        <f>INDEX(календарь,ndx+3,5)</f>
        <v>42727</v>
      </c>
      <c r="X12" s="12"/>
      <c r="Y12" s="12"/>
      <c r="Z12" s="10"/>
      <c r="AA12" s="11"/>
      <c r="AB12" s="12">
        <f>INDEX(календарь,ndx+3,6)</f>
        <v>42728</v>
      </c>
      <c r="AC12" s="12"/>
      <c r="AD12" s="12"/>
      <c r="AE12" s="10"/>
      <c r="AF12" s="11"/>
      <c r="AG12" s="12">
        <f>INDEX(календарь,ndx+3,7)</f>
        <v>42729</v>
      </c>
      <c r="AH12" s="12"/>
      <c r="AI12" s="12"/>
      <c r="AJ12" s="10"/>
    </row>
    <row r="13" spans="2:36" ht="59.25" customHeight="1" x14ac:dyDescent="0.3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x14ac:dyDescent="0.3">
      <c r="B14" s="11"/>
      <c r="C14" s="12">
        <f>INDEX(календарь,ndx+4,1)</f>
        <v>42730</v>
      </c>
      <c r="D14" s="12"/>
      <c r="E14" s="12"/>
      <c r="F14" s="10"/>
      <c r="G14" s="11"/>
      <c r="H14" s="12">
        <f>INDEX(календарь,ndx+4,2)</f>
        <v>42731</v>
      </c>
      <c r="I14" s="12"/>
      <c r="J14" s="12"/>
      <c r="K14" s="10"/>
      <c r="L14" s="11"/>
      <c r="M14" s="12">
        <f>INDEX(календарь,ndx+4,3)</f>
        <v>42732</v>
      </c>
      <c r="N14" s="12"/>
      <c r="O14" s="12"/>
      <c r="P14" s="10"/>
      <c r="Q14" s="11"/>
      <c r="R14" s="12">
        <f>INDEX(календарь,ndx+4,4)</f>
        <v>42733</v>
      </c>
      <c r="S14" s="12"/>
      <c r="T14" s="12"/>
      <c r="U14" s="10"/>
      <c r="V14" s="11"/>
      <c r="W14" s="12">
        <f>INDEX(календарь,ndx+4,5)</f>
        <v>42734</v>
      </c>
      <c r="X14" s="12"/>
      <c r="Y14" s="12"/>
      <c r="Z14" s="10"/>
      <c r="AA14" s="11"/>
      <c r="AB14" s="12">
        <f>INDEX(календарь,ndx+4,6)</f>
        <v>42735</v>
      </c>
      <c r="AC14" s="12"/>
      <c r="AD14" s="12"/>
      <c r="AE14" s="10"/>
      <c r="AF14" s="11"/>
      <c r="AG14" s="12">
        <f>INDEX(календарь,ndx+4,7)</f>
        <v>42736</v>
      </c>
      <c r="AH14" s="12"/>
      <c r="AI14" s="12"/>
      <c r="AJ14" s="10"/>
    </row>
    <row r="15" spans="2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INDEX(календарь,ndx+5,1)</f>
        <v>42737</v>
      </c>
      <c r="D16" s="12"/>
      <c r="E16" s="12"/>
      <c r="F16" s="10"/>
      <c r="G16" s="11"/>
      <c r="H16" s="12">
        <f>INDEX(календарь,ndx+5,2)</f>
        <v>42738</v>
      </c>
      <c r="I16" s="12"/>
      <c r="J16" s="12"/>
      <c r="K16" s="10"/>
      <c r="L16" s="11"/>
      <c r="M16" s="12">
        <f>INDEX(календарь,ndx+5,3)</f>
        <v>42739</v>
      </c>
      <c r="N16" s="12"/>
      <c r="O16" s="12"/>
      <c r="P16" s="10"/>
      <c r="Q16" s="11"/>
      <c r="R16" s="12">
        <f>INDEX(календарь,ndx+5,4)</f>
        <v>42740</v>
      </c>
      <c r="S16" s="12"/>
      <c r="T16" s="12"/>
      <c r="U16" s="10"/>
      <c r="V16" s="11"/>
      <c r="W16" s="12">
        <f>INDEX(календарь,ndx+5,5)</f>
        <v>42741</v>
      </c>
      <c r="X16" s="12"/>
      <c r="Y16" s="12"/>
      <c r="Z16" s="10"/>
      <c r="AA16" s="11"/>
      <c r="AB16" s="12">
        <f>INDEX(календарь,ndx+5,6)</f>
        <v>42742</v>
      </c>
      <c r="AC16" s="12"/>
      <c r="AD16" s="12"/>
      <c r="AE16" s="10"/>
      <c r="AF16" s="11"/>
      <c r="AG16" s="12">
        <f>INDEX(календарь,ndx+5,7)</f>
        <v>42743</v>
      </c>
      <c r="AH16" s="12"/>
      <c r="AI16" s="12"/>
      <c r="AJ16" s="10"/>
    </row>
    <row r="17" spans="2:36" ht="59.25" customHeight="1" x14ac:dyDescent="0.3">
      <c r="B17" s="11"/>
      <c r="C17" s="57"/>
      <c r="D17" s="57"/>
      <c r="E17" s="57"/>
      <c r="F17" s="10"/>
      <c r="G17" s="11"/>
      <c r="H17" s="57"/>
      <c r="I17" s="57"/>
      <c r="J17" s="57"/>
      <c r="K17" s="10"/>
      <c r="L17" s="11"/>
      <c r="M17" s="57"/>
      <c r="N17" s="57"/>
      <c r="O17" s="57"/>
      <c r="P17" s="10"/>
      <c r="Q17" s="11"/>
      <c r="R17" s="57"/>
      <c r="S17" s="57"/>
      <c r="T17" s="57"/>
      <c r="U17" s="10"/>
      <c r="V17" s="11"/>
      <c r="W17" s="57"/>
      <c r="X17" s="57"/>
      <c r="Y17" s="57"/>
      <c r="Z17" s="10"/>
      <c r="AA17" s="11"/>
      <c r="AB17" s="57"/>
      <c r="AC17" s="57"/>
      <c r="AD17" s="57"/>
      <c r="AE17" s="10"/>
      <c r="AF17" s="11"/>
      <c r="AG17" s="57"/>
      <c r="AH17" s="57"/>
      <c r="AI17" s="57"/>
      <c r="AJ17" s="10"/>
    </row>
    <row r="18" spans="2:36" ht="21.75" customHeight="1" x14ac:dyDescent="0.3">
      <c r="B18" s="51"/>
      <c r="C18" s="31" t="s">
        <v>2</v>
      </c>
      <c r="D18" s="3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52"/>
    </row>
    <row r="19" spans="2:36" ht="21.75" customHeight="1" x14ac:dyDescent="0.3">
      <c r="B19" s="5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52"/>
    </row>
    <row r="20" spans="2:36" ht="21.75" customHeight="1" x14ac:dyDescent="0.3">
      <c r="B20" s="5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52"/>
    </row>
    <row r="21" spans="2:36" ht="21.75" customHeight="1" x14ac:dyDescent="0.3"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6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93" priority="13">
      <formula>НомерМесяцДляОтображения&lt;&gt;MONTH(AG16)</formula>
    </cfRule>
  </conditionalFormatting>
  <conditionalFormatting sqref="B6:F7">
    <cfRule type="expression" dxfId="92" priority="100">
      <formula>НомерМесяцДляОтображения&lt;&gt;MONTH(B6)</formula>
    </cfRule>
  </conditionalFormatting>
  <conditionalFormatting sqref="B9:F9">
    <cfRule type="expression" dxfId="91" priority="99">
      <formula>НомерМесяцДляОтображения&lt;&gt;MONTH(B9)</formula>
    </cfRule>
  </conditionalFormatting>
  <conditionalFormatting sqref="B11:F11">
    <cfRule type="expression" dxfId="90" priority="98">
      <formula>НомерМесяцДляОтображения&lt;&gt;MONTH(B11)</formula>
    </cfRule>
  </conditionalFormatting>
  <conditionalFormatting sqref="B13:F13">
    <cfRule type="expression" dxfId="89" priority="97">
      <formula>НомерМесяцДляОтображения&lt;&gt;MONTH(B13)</formula>
    </cfRule>
  </conditionalFormatting>
  <conditionalFormatting sqref="B15:F15">
    <cfRule type="expression" dxfId="88" priority="96">
      <formula>НомерМесяцДляОтображения&lt;&gt;MONTH(B15)</formula>
    </cfRule>
  </conditionalFormatting>
  <conditionalFormatting sqref="B17:F17">
    <cfRule type="expression" dxfId="87" priority="95">
      <formula>НомерМесяцДляОтображения&lt;&gt;MONTH(B17)</formula>
    </cfRule>
  </conditionalFormatting>
  <conditionalFormatting sqref="G7:K7 G6 I6:K6">
    <cfRule type="expression" dxfId="86" priority="94">
      <formula>НомерМесяцДляОтображения&lt;&gt;MONTH(G6)</formula>
    </cfRule>
  </conditionalFormatting>
  <conditionalFormatting sqref="G9:K9">
    <cfRule type="expression" dxfId="85" priority="93">
      <formula>НомерМесяцДляОтображения&lt;&gt;MONTH(G9)</formula>
    </cfRule>
  </conditionalFormatting>
  <conditionalFormatting sqref="G11:K11">
    <cfRule type="expression" dxfId="84" priority="92">
      <formula>НомерМесяцДляОтображения&lt;&gt;MONTH(G11)</formula>
    </cfRule>
  </conditionalFormatting>
  <conditionalFormatting sqref="G13:K13">
    <cfRule type="expression" dxfId="83" priority="91">
      <formula>НомерМесяцДляОтображения&lt;&gt;MONTH(G13)</formula>
    </cfRule>
  </conditionalFormatting>
  <conditionalFormatting sqref="G15:K15">
    <cfRule type="expression" dxfId="82" priority="90">
      <formula>НомерМесяцДляОтображения&lt;&gt;MONTH(G15)</formula>
    </cfRule>
  </conditionalFormatting>
  <conditionalFormatting sqref="G17 K17">
    <cfRule type="expression" dxfId="81" priority="89">
      <formula>НомерМесяцДляОтображения&lt;&gt;MONTH(G17)</formula>
    </cfRule>
  </conditionalFormatting>
  <conditionalFormatting sqref="L7:P7 L6 N6:P6">
    <cfRule type="expression" dxfId="80" priority="88">
      <formula>НомерМесяцДляОтображения&lt;&gt;MONTH(L6)</formula>
    </cfRule>
  </conditionalFormatting>
  <conditionalFormatting sqref="L9:P9">
    <cfRule type="expression" dxfId="79" priority="87">
      <formula>НомерМесяцДляОтображения&lt;&gt;MONTH(L9)</formula>
    </cfRule>
  </conditionalFormatting>
  <conditionalFormatting sqref="L11:P11">
    <cfRule type="expression" dxfId="78" priority="86">
      <formula>НомерМесяцДляОтображения&lt;&gt;MONTH(L11)</formula>
    </cfRule>
  </conditionalFormatting>
  <conditionalFormatting sqref="L13:P13">
    <cfRule type="expression" dxfId="77" priority="85">
      <formula>НомерМесяцДляОтображения&lt;&gt;MONTH(L13)</formula>
    </cfRule>
  </conditionalFormatting>
  <conditionalFormatting sqref="L15:P15">
    <cfRule type="expression" dxfId="76" priority="84">
      <formula>НомерМесяцДляОтображения&lt;&gt;MONTH(L15)</formula>
    </cfRule>
  </conditionalFormatting>
  <conditionalFormatting sqref="L17 P17">
    <cfRule type="expression" dxfId="75" priority="83">
      <formula>НомерМесяцДляОтображения&lt;&gt;MONTH(L17)</formula>
    </cfRule>
  </conditionalFormatting>
  <conditionalFormatting sqref="Q7:U7 Q6 S6:U6">
    <cfRule type="expression" dxfId="74" priority="82">
      <formula>НомерМесяцДляОтображения&lt;&gt;MONTH(Q6)</formula>
    </cfRule>
  </conditionalFormatting>
  <conditionalFormatting sqref="Q9:U9">
    <cfRule type="expression" dxfId="73" priority="81">
      <formula>НомерМесяцДляОтображения&lt;&gt;MONTH(Q9)</formula>
    </cfRule>
  </conditionalFormatting>
  <conditionalFormatting sqref="Q11:U11">
    <cfRule type="expression" dxfId="72" priority="80">
      <formula>НомерМесяцДляОтображения&lt;&gt;MONTH(Q11)</formula>
    </cfRule>
  </conditionalFormatting>
  <conditionalFormatting sqref="Q13:U13">
    <cfRule type="expression" dxfId="71" priority="79">
      <formula>НомерМесяцДляОтображения&lt;&gt;MONTH(Q13)</formula>
    </cfRule>
  </conditionalFormatting>
  <conditionalFormatting sqref="Q15:U15">
    <cfRule type="expression" dxfId="70" priority="78">
      <formula>НомерМесяцДляОтображения&lt;&gt;MONTH(Q15)</formula>
    </cfRule>
  </conditionalFormatting>
  <conditionalFormatting sqref="Q17 U17">
    <cfRule type="expression" dxfId="69" priority="77">
      <formula>НомерМесяцДляОтображения&lt;&gt;MONTH(Q17)</formula>
    </cfRule>
  </conditionalFormatting>
  <conditionalFormatting sqref="V7:Z7 V6 X6:Z6">
    <cfRule type="expression" dxfId="68" priority="76">
      <formula>НомерМесяцДляОтображения&lt;&gt;MONTH(V6)</formula>
    </cfRule>
  </conditionalFormatting>
  <conditionalFormatting sqref="V9:Z9">
    <cfRule type="expression" dxfId="67" priority="75">
      <formula>НомерМесяцДляОтображения&lt;&gt;MONTH(V9)</formula>
    </cfRule>
  </conditionalFormatting>
  <conditionalFormatting sqref="V11:Z11">
    <cfRule type="expression" dxfId="66" priority="74">
      <formula>НомерМесяцДляОтображения&lt;&gt;MONTH(V11)</formula>
    </cfRule>
  </conditionalFormatting>
  <conditionalFormatting sqref="V13:Z13">
    <cfRule type="expression" dxfId="65" priority="73">
      <formula>НомерМесяцДляОтображения&lt;&gt;MONTH(V13)</formula>
    </cfRule>
  </conditionalFormatting>
  <conditionalFormatting sqref="V15:Z15">
    <cfRule type="expression" dxfId="64" priority="72">
      <formula>НомерМесяцДляОтображения&lt;&gt;MONTH(V15)</formula>
    </cfRule>
  </conditionalFormatting>
  <conditionalFormatting sqref="V17 Z17">
    <cfRule type="expression" dxfId="63" priority="71">
      <formula>НомерМесяцДляОтображения&lt;&gt;MONTH(V17)</formula>
    </cfRule>
  </conditionalFormatting>
  <conditionalFormatting sqref="AA7:AE7 AA6 AC6:AE6">
    <cfRule type="expression" dxfId="62" priority="70">
      <formula>НомерМесяцДляОтображения&lt;&gt;MONTH(AA6)</formula>
    </cfRule>
  </conditionalFormatting>
  <conditionalFormatting sqref="AA9:AE9">
    <cfRule type="expression" dxfId="61" priority="69">
      <formula>НомерМесяцДляОтображения&lt;&gt;MONTH(AA9)</formula>
    </cfRule>
  </conditionalFormatting>
  <conditionalFormatting sqref="AA11:AE11">
    <cfRule type="expression" dxfId="60" priority="68">
      <formula>НомерМесяцДляОтображения&lt;&gt;MONTH(AA11)</formula>
    </cfRule>
  </conditionalFormatting>
  <conditionalFormatting sqref="AA13:AE13">
    <cfRule type="expression" dxfId="59" priority="67">
      <formula>НомерМесяцДляОтображения&lt;&gt;MONTH(AA13)</formula>
    </cfRule>
  </conditionalFormatting>
  <conditionalFormatting sqref="AA15:AE15">
    <cfRule type="expression" dxfId="58" priority="66">
      <formula>НомерМесяцДляОтображения&lt;&gt;MONTH(AA15)</formula>
    </cfRule>
  </conditionalFormatting>
  <conditionalFormatting sqref="AA17 AE17">
    <cfRule type="expression" dxfId="57" priority="65">
      <formula>НомерМесяцДляОтображения&lt;&gt;MONTH(AA17)</formula>
    </cfRule>
  </conditionalFormatting>
  <conditionalFormatting sqref="AF7:AJ7 AF6 AH6:AJ6">
    <cfRule type="expression" dxfId="56" priority="64">
      <formula>НомерМесяцДляОтображения&lt;&gt;MONTH(AF6)</formula>
    </cfRule>
  </conditionalFormatting>
  <conditionalFormatting sqref="AF9:AJ9">
    <cfRule type="expression" dxfId="55" priority="63">
      <formula>НомерМесяцДляОтображения&lt;&gt;MONTH(AF9)</formula>
    </cfRule>
  </conditionalFormatting>
  <conditionalFormatting sqref="AF11:AJ11">
    <cfRule type="expression" dxfId="54" priority="62">
      <formula>НомерМесяцДляОтображения&lt;&gt;MONTH(AF11)</formula>
    </cfRule>
  </conditionalFormatting>
  <conditionalFormatting sqref="AF13:AJ13">
    <cfRule type="expression" dxfId="53" priority="61">
      <formula>НомерМесяцДляОтображения&lt;&gt;MONTH(AF13)</formula>
    </cfRule>
  </conditionalFormatting>
  <conditionalFormatting sqref="AF15:AJ15">
    <cfRule type="expression" dxfId="52" priority="60">
      <formula>НомерМесяцДляОтображения&lt;&gt;MONTH(AF15)</formula>
    </cfRule>
  </conditionalFormatting>
  <conditionalFormatting sqref="AF17 AJ17">
    <cfRule type="expression" dxfId="51" priority="59">
      <formula>НомерМесяцДляОтображения&lt;&gt;MONTH(AF17)</formula>
    </cfRule>
  </conditionalFormatting>
  <conditionalFormatting sqref="H6">
    <cfRule type="expression" dxfId="50" priority="58">
      <formula>НомерМесяцДляОтображения&lt;&gt;MONTH(H6)</formula>
    </cfRule>
  </conditionalFormatting>
  <conditionalFormatting sqref="M6">
    <cfRule type="expression" dxfId="49" priority="57">
      <formula>НомерМесяцДляОтображения&lt;&gt;MONTH(M6)</formula>
    </cfRule>
  </conditionalFormatting>
  <conditionalFormatting sqref="R6">
    <cfRule type="expression" dxfId="48" priority="56">
      <formula>НомерМесяцДляОтображения&lt;&gt;MONTH(R6)</formula>
    </cfRule>
  </conditionalFormatting>
  <conditionalFormatting sqref="W6">
    <cfRule type="expression" dxfId="47" priority="55">
      <formula>НомерМесяцДляОтображения&lt;&gt;MONTH(W6)</formula>
    </cfRule>
  </conditionalFormatting>
  <conditionalFormatting sqref="AB6">
    <cfRule type="expression" dxfId="46" priority="54">
      <formula>НомерМесяцДляОтображения&lt;&gt;MONTH(AB6)</formula>
    </cfRule>
  </conditionalFormatting>
  <conditionalFormatting sqref="AG6">
    <cfRule type="expression" dxfId="45" priority="53">
      <formula>НомерМесяцДляОтображения&lt;&gt;MONTH(AG6)</formula>
    </cfRule>
  </conditionalFormatting>
  <conditionalFormatting sqref="B5:AF5">
    <cfRule type="expression" dxfId="44" priority="52">
      <formula>(WEEKDAY(B5)=1)+(WEEKDAY(B5)=7)</formula>
    </cfRule>
  </conditionalFormatting>
  <conditionalFormatting sqref="B8:F8">
    <cfRule type="expression" dxfId="43" priority="51">
      <formula>НомерМесяцДляОтображения&lt;&gt;MONTH(B8)</formula>
    </cfRule>
  </conditionalFormatting>
  <conditionalFormatting sqref="G8 I8:K8">
    <cfRule type="expression" dxfId="42" priority="50">
      <formula>НомерМесяцДляОтображения&lt;&gt;MONTH(G8)</formula>
    </cfRule>
  </conditionalFormatting>
  <conditionalFormatting sqref="L8 N8:P8">
    <cfRule type="expression" dxfId="41" priority="49">
      <formula>НомерМесяцДляОтображения&lt;&gt;MONTH(L8)</formula>
    </cfRule>
  </conditionalFormatting>
  <conditionalFormatting sqref="Q8 S8:U8">
    <cfRule type="expression" dxfId="40" priority="48">
      <formula>НомерМесяцДляОтображения&lt;&gt;MONTH(Q8)</formula>
    </cfRule>
  </conditionalFormatting>
  <conditionalFormatting sqref="V8 X8:Z8">
    <cfRule type="expression" dxfId="39" priority="47">
      <formula>НомерМесяцДляОтображения&lt;&gt;MONTH(V8)</formula>
    </cfRule>
  </conditionalFormatting>
  <conditionalFormatting sqref="AA8 AC8:AE8">
    <cfRule type="expression" dxfId="38" priority="46">
      <formula>НомерМесяцДляОтображения&lt;&gt;MONTH(AA8)</formula>
    </cfRule>
  </conditionalFormatting>
  <conditionalFormatting sqref="AF8 AH8:AJ8">
    <cfRule type="expression" dxfId="37" priority="45">
      <formula>НомерМесяцДляОтображения&lt;&gt;MONTH(AF8)</formula>
    </cfRule>
  </conditionalFormatting>
  <conditionalFormatting sqref="H8">
    <cfRule type="expression" dxfId="36" priority="44">
      <formula>НомерМесяцДляОтображения&lt;&gt;MONTH(H8)</formula>
    </cfRule>
  </conditionalFormatting>
  <conditionalFormatting sqref="M8">
    <cfRule type="expression" dxfId="35" priority="43">
      <formula>НомерМесяцДляОтображения&lt;&gt;MONTH(M8)</formula>
    </cfRule>
  </conditionalFormatting>
  <conditionalFormatting sqref="R8">
    <cfRule type="expression" dxfId="34" priority="42">
      <formula>НомерМесяцДляОтображения&lt;&gt;MONTH(R8)</formula>
    </cfRule>
  </conditionalFormatting>
  <conditionalFormatting sqref="W8">
    <cfRule type="expression" dxfId="33" priority="41">
      <formula>НомерМесяцДляОтображения&lt;&gt;MONTH(W8)</formula>
    </cfRule>
  </conditionalFormatting>
  <conditionalFormatting sqref="AB8">
    <cfRule type="expression" dxfId="32" priority="40">
      <formula>НомерМесяцДляОтображения&lt;&gt;MONTH(AB8)</formula>
    </cfRule>
  </conditionalFormatting>
  <conditionalFormatting sqref="AG8">
    <cfRule type="expression" dxfId="31" priority="39">
      <formula>НомерМесяцДляОтображения&lt;&gt;MONTH(AG8)</formula>
    </cfRule>
  </conditionalFormatting>
  <conditionalFormatting sqref="B14:F14">
    <cfRule type="expression" dxfId="30" priority="38">
      <formula>НомерМесяцДляОтображения&lt;&gt;MONTH(B14)</formula>
    </cfRule>
  </conditionalFormatting>
  <conditionalFormatting sqref="G14 I14:K14">
    <cfRule type="expression" dxfId="29" priority="37">
      <formula>НомерМесяцДляОтображения&lt;&gt;MONTH(G14)</formula>
    </cfRule>
  </conditionalFormatting>
  <conditionalFormatting sqref="L14 N14:P14">
    <cfRule type="expression" dxfId="28" priority="36">
      <formula>НомерМесяцДляОтображения&lt;&gt;MONTH(L14)</formula>
    </cfRule>
  </conditionalFormatting>
  <conditionalFormatting sqref="Q14 S14:U14">
    <cfRule type="expression" dxfId="27" priority="35">
      <formula>НомерМесяцДляОтображения&lt;&gt;MONTH(Q14)</formula>
    </cfRule>
  </conditionalFormatting>
  <conditionalFormatting sqref="V14 X14:Z14">
    <cfRule type="expression" dxfId="26" priority="34">
      <formula>НомерМесяцДляОтображения&lt;&gt;MONTH(V14)</formula>
    </cfRule>
  </conditionalFormatting>
  <conditionalFormatting sqref="AA14 AC14:AE14">
    <cfRule type="expression" dxfId="25" priority="33">
      <formula>НомерМесяцДляОтображения&lt;&gt;MONTH(AA14)</formula>
    </cfRule>
  </conditionalFormatting>
  <conditionalFormatting sqref="AF14 AH14:AJ14">
    <cfRule type="expression" dxfId="24" priority="32">
      <formula>НомерМесяцДляОтображения&lt;&gt;MONTH(AF14)</formula>
    </cfRule>
  </conditionalFormatting>
  <conditionalFormatting sqref="H14">
    <cfRule type="expression" dxfId="23" priority="31">
      <formula>НомерМесяцДляОтображения&lt;&gt;MONTH(H14)</formula>
    </cfRule>
  </conditionalFormatting>
  <conditionalFormatting sqref="M14">
    <cfRule type="expression" dxfId="22" priority="30">
      <formula>НомерМесяцДляОтображения&lt;&gt;MONTH(M14)</formula>
    </cfRule>
  </conditionalFormatting>
  <conditionalFormatting sqref="R14">
    <cfRule type="expression" dxfId="21" priority="29">
      <formula>НомерМесяцДляОтображения&lt;&gt;MONTH(R14)</formula>
    </cfRule>
  </conditionalFormatting>
  <conditionalFormatting sqref="W14">
    <cfRule type="expression" dxfId="20" priority="28">
      <formula>НомерМесяцДляОтображения&lt;&gt;MONTH(W14)</formula>
    </cfRule>
  </conditionalFormatting>
  <conditionalFormatting sqref="AB14">
    <cfRule type="expression" dxfId="19" priority="27">
      <formula>НомерМесяцДляОтображения&lt;&gt;MONTH(AB14)</formula>
    </cfRule>
  </conditionalFormatting>
  <conditionalFormatting sqref="AG14">
    <cfRule type="expression" dxfId="18" priority="26">
      <formula>НомерМесяцДляОтображения&lt;&gt;MONTH(AG14)</formula>
    </cfRule>
  </conditionalFormatting>
  <conditionalFormatting sqref="B16:F16">
    <cfRule type="expression" dxfId="17" priority="25">
      <formula>НомерМесяцДляОтображения&lt;&gt;MONTH(B16)</formula>
    </cfRule>
  </conditionalFormatting>
  <conditionalFormatting sqref="G16 I16:K16">
    <cfRule type="expression" dxfId="16" priority="24">
      <formula>НомерМесяцДляОтображения&lt;&gt;MONTH(G16)</formula>
    </cfRule>
  </conditionalFormatting>
  <conditionalFormatting sqref="L16 N16:P16">
    <cfRule type="expression" dxfId="15" priority="23">
      <formula>НомерМесяцДляОтображения&lt;&gt;MONTH(L16)</formula>
    </cfRule>
  </conditionalFormatting>
  <conditionalFormatting sqref="Q16 S16:U16">
    <cfRule type="expression" dxfId="14" priority="22">
      <formula>НомерМесяцДляОтображения&lt;&gt;MONTH(Q16)</formula>
    </cfRule>
  </conditionalFormatting>
  <conditionalFormatting sqref="V16 X16:Z16">
    <cfRule type="expression" dxfId="13" priority="21">
      <formula>НомерМесяцДляОтображения&lt;&gt;MONTH(V16)</formula>
    </cfRule>
  </conditionalFormatting>
  <conditionalFormatting sqref="AA16 AC16:AE16">
    <cfRule type="expression" dxfId="12" priority="20">
      <formula>НомерМесяцДляОтображения&lt;&gt;MONTH(AA16)</formula>
    </cfRule>
  </conditionalFormatting>
  <conditionalFormatting sqref="AF16 AH16:AJ16">
    <cfRule type="expression" dxfId="11" priority="19">
      <formula>НомерМесяцДляОтображения&lt;&gt;MONTH(AF16)</formula>
    </cfRule>
  </conditionalFormatting>
  <conditionalFormatting sqref="H16">
    <cfRule type="expression" dxfId="10" priority="18">
      <formula>НомерМесяцДляОтображения&lt;&gt;MONTH(H16)</formula>
    </cfRule>
  </conditionalFormatting>
  <conditionalFormatting sqref="M16">
    <cfRule type="expression" dxfId="9" priority="17">
      <formula>НомерМесяцДляОтображения&lt;&gt;MONTH(M16)</formula>
    </cfRule>
  </conditionalFormatting>
  <conditionalFormatting sqref="R16">
    <cfRule type="expression" dxfId="8" priority="16">
      <formula>НомерМесяцДляОтображения&lt;&gt;MONTH(R16)</formula>
    </cfRule>
  </conditionalFormatting>
  <conditionalFormatting sqref="W16">
    <cfRule type="expression" dxfId="7" priority="15">
      <formula>НомерМесяцДляОтображения&lt;&gt;MONTH(W16)</formula>
    </cfRule>
  </conditionalFormatting>
  <conditionalFormatting sqref="AB16">
    <cfRule type="expression" dxfId="6" priority="14">
      <formula>НомерМесяцДляОтображения&lt;&gt;MONTH(AB16)</formula>
    </cfRule>
  </conditionalFormatting>
  <conditionalFormatting sqref="H17:J17">
    <cfRule type="expression" dxfId="5" priority="6">
      <formula>НомерМесяцДляОтображения&lt;&gt;MONTH(H17)</formula>
    </cfRule>
  </conditionalFormatting>
  <conditionalFormatting sqref="M17:O17">
    <cfRule type="expression" dxfId="4" priority="5">
      <formula>НомерМесяцДляОтображения&lt;&gt;MONTH(M17)</formula>
    </cfRule>
  </conditionalFormatting>
  <conditionalFormatting sqref="R17:T17">
    <cfRule type="expression" dxfId="3" priority="4">
      <formula>НомерМесяцДляОтображения&lt;&gt;MONTH(R17)</formula>
    </cfRule>
  </conditionalFormatting>
  <conditionalFormatting sqref="W17:Y17">
    <cfRule type="expression" dxfId="2" priority="3">
      <formula>НомерМесяцДляОтображения&lt;&gt;MONTH(W17)</formula>
    </cfRule>
  </conditionalFormatting>
  <conditionalFormatting sqref="AB17:AD17">
    <cfRule type="expression" dxfId="1" priority="2">
      <formula>НомерМесяцДляОтображения&lt;&gt;MONTH(AB17)</formula>
    </cfRule>
  </conditionalFormatting>
  <conditionalFormatting sqref="AG17:AI17">
    <cfRule type="expression" dxfId="0" priority="1">
      <formula>НомерМесяцДляОтображения&lt;&gt;MONTH(AG17)</formula>
    </cfRule>
  </conditionalFormatting>
  <printOptions horizontalCentered="1" verticalCentered="1"/>
  <pageMargins left="0.45" right="0.45" top="0.4" bottom="0.5" header="0.3" footer="0.3"/>
  <pageSetup paperSize="9"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2:AJ21"/>
  <sheetViews>
    <sheetView showGridLines="0" zoomScaleNormal="100" workbookViewId="0"/>
  </sheetViews>
  <sheetFormatPr defaultRowHeight="17.25" x14ac:dyDescent="0.3"/>
  <cols>
    <col min="1" max="1" width="4.21875" customWidth="1"/>
    <col min="2" max="2" width="1.109375" customWidth="1"/>
    <col min="3" max="3" width="9.109375" customWidth="1"/>
    <col min="4" max="4" width="1.109375" customWidth="1"/>
    <col min="5" max="5" width="9.109375" customWidth="1"/>
    <col min="6" max="7" width="1.109375" customWidth="1"/>
    <col min="8" max="8" width="9.109375" customWidth="1"/>
    <col min="9" max="9" width="1.109375" customWidth="1"/>
    <col min="10" max="10" width="9.109375" customWidth="1"/>
    <col min="11" max="12" width="1.109375" customWidth="1"/>
    <col min="13" max="13" width="9.109375" customWidth="1"/>
    <col min="14" max="14" width="1.109375" customWidth="1"/>
    <col min="15" max="15" width="9.109375" customWidth="1"/>
    <col min="16" max="17" width="1.109375" customWidth="1"/>
    <col min="18" max="18" width="9.109375" customWidth="1"/>
    <col min="19" max="19" width="1.109375" customWidth="1"/>
    <col min="20" max="20" width="9.109375" customWidth="1"/>
    <col min="21" max="22" width="1.109375" customWidth="1"/>
    <col min="23" max="23" width="9.109375" customWidth="1"/>
    <col min="24" max="24" width="1.109375" customWidth="1"/>
    <col min="25" max="25" width="9.1093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customHeight="1" x14ac:dyDescent="0.3">
      <c r="B2" s="86" t="str">
        <f>TEXT(EOMONTH('1'!$C$10,0)+1,"ММММ")</f>
        <v>Февраль</v>
      </c>
      <c r="C2" s="86"/>
      <c r="D2" s="86"/>
      <c r="E2" s="86"/>
      <c r="F2" s="86"/>
      <c r="G2" s="86"/>
      <c r="H2" s="86"/>
      <c r="J2" s="86">
        <f>YEAR(EOMONTH('1'!$C$10,0)+1)</f>
        <v>2016</v>
      </c>
      <c r="K2" s="86"/>
      <c r="L2" s="86"/>
      <c r="M2" s="86"/>
      <c r="O2" s="79" t="str">
        <f>ДеньНачала</f>
        <v>понедельник</v>
      </c>
      <c r="P2" s="79"/>
      <c r="Q2" s="79"/>
      <c r="R2" s="79"/>
      <c r="S2" s="79"/>
    </row>
    <row r="3" spans="2:36" x14ac:dyDescent="0.3">
      <c r="B3" s="8" t="s">
        <v>1</v>
      </c>
      <c r="C3" s="8"/>
      <c r="D3" s="8"/>
      <c r="E3" s="8"/>
      <c r="F3" s="8"/>
      <c r="G3" s="8"/>
      <c r="H3" s="8"/>
      <c r="J3" s="8" t="s">
        <v>3</v>
      </c>
      <c r="K3" s="8"/>
      <c r="L3" s="8"/>
      <c r="M3" s="8"/>
      <c r="O3" s="8" t="s">
        <v>4</v>
      </c>
      <c r="P3" s="8"/>
      <c r="Q3" s="8"/>
      <c r="R3" s="8"/>
      <c r="S3" s="8"/>
    </row>
    <row r="5" spans="2:36" ht="21" customHeight="1" x14ac:dyDescent="0.3">
      <c r="B5" s="87">
        <f>INDEX(календарь,,1)</f>
        <v>42394</v>
      </c>
      <c r="C5" s="84"/>
      <c r="D5" s="84"/>
      <c r="E5" s="84"/>
      <c r="F5" s="84"/>
      <c r="G5" s="83">
        <f>INDEX(календарь,,2)</f>
        <v>42395</v>
      </c>
      <c r="H5" s="83"/>
      <c r="I5" s="83"/>
      <c r="J5" s="83"/>
      <c r="K5" s="83"/>
      <c r="L5" s="83">
        <f>INDEX(календарь,,3)</f>
        <v>42396</v>
      </c>
      <c r="M5" s="83"/>
      <c r="N5" s="83"/>
      <c r="O5" s="83"/>
      <c r="P5" s="83"/>
      <c r="Q5" s="83">
        <f>INDEX(календарь,,4)</f>
        <v>42397</v>
      </c>
      <c r="R5" s="83"/>
      <c r="S5" s="83"/>
      <c r="T5" s="83"/>
      <c r="U5" s="83"/>
      <c r="V5" s="83">
        <f>INDEX(календарь,,5)</f>
        <v>42398</v>
      </c>
      <c r="W5" s="83"/>
      <c r="X5" s="83"/>
      <c r="Y5" s="83"/>
      <c r="Z5" s="83"/>
      <c r="AA5" s="83">
        <f>INDEX(календарь,,6)</f>
        <v>42399</v>
      </c>
      <c r="AB5" s="83"/>
      <c r="AC5" s="83"/>
      <c r="AD5" s="83"/>
      <c r="AE5" s="83"/>
      <c r="AF5" s="84">
        <f>INDEX(календарь,,7)</f>
        <v>42400</v>
      </c>
      <c r="AG5" s="84"/>
      <c r="AH5" s="84"/>
      <c r="AI5" s="84"/>
      <c r="AJ5" s="85"/>
    </row>
    <row r="6" spans="2:36" ht="24" customHeight="1" x14ac:dyDescent="0.3">
      <c r="B6" s="11"/>
      <c r="C6" s="12">
        <f>INDEX(календарь,ndx+0,1)</f>
        <v>42401</v>
      </c>
      <c r="D6" s="12"/>
      <c r="E6" s="12"/>
      <c r="F6" s="10"/>
      <c r="G6" s="11"/>
      <c r="H6" s="12">
        <f>INDEX(календарь,ndx+0,2)</f>
        <v>42402</v>
      </c>
      <c r="I6" s="12"/>
      <c r="J6" s="12"/>
      <c r="K6" s="10"/>
      <c r="L6" s="11"/>
      <c r="M6" s="12">
        <f>INDEX(календарь,ndx+0,3)</f>
        <v>42403</v>
      </c>
      <c r="N6" s="12"/>
      <c r="O6" s="12"/>
      <c r="P6" s="10"/>
      <c r="Q6" s="11"/>
      <c r="R6" s="12">
        <f>INDEX(календарь,ndx+0,4)</f>
        <v>42404</v>
      </c>
      <c r="S6" s="12"/>
      <c r="T6" s="12"/>
      <c r="U6" s="10"/>
      <c r="V6" s="11"/>
      <c r="W6" s="12">
        <f>INDEX(календарь,ndx+0,5)</f>
        <v>42405</v>
      </c>
      <c r="X6" s="12"/>
      <c r="Y6" s="12"/>
      <c r="Z6" s="10"/>
      <c r="AA6" s="11"/>
      <c r="AB6" s="12">
        <f>INDEX(календарь,ndx+0,6)</f>
        <v>42406</v>
      </c>
      <c r="AC6" s="12"/>
      <c r="AD6" s="12"/>
      <c r="AE6" s="10"/>
      <c r="AF6" s="11"/>
      <c r="AG6" s="12">
        <f>INDEX(календарь,ndx+0,7)</f>
        <v>42407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x14ac:dyDescent="0.3">
      <c r="B8" s="11"/>
      <c r="C8" s="12">
        <f>INDEX(календарь,ndx+1,1)</f>
        <v>42408</v>
      </c>
      <c r="D8" s="12"/>
      <c r="E8" s="12"/>
      <c r="F8" s="10"/>
      <c r="G8" s="11"/>
      <c r="H8" s="12">
        <f>INDEX(календарь,ndx+1,2)</f>
        <v>42409</v>
      </c>
      <c r="I8" s="12"/>
      <c r="J8" s="12"/>
      <c r="K8" s="10"/>
      <c r="L8" s="11"/>
      <c r="M8" s="12">
        <f>INDEX(календарь,ndx+1,3)</f>
        <v>42410</v>
      </c>
      <c r="N8" s="12"/>
      <c r="O8" s="12"/>
      <c r="P8" s="10"/>
      <c r="Q8" s="11"/>
      <c r="R8" s="12">
        <f>INDEX(календарь,ndx+1,4)</f>
        <v>42411</v>
      </c>
      <c r="S8" s="12"/>
      <c r="T8" s="12"/>
      <c r="U8" s="10"/>
      <c r="V8" s="11"/>
      <c r="W8" s="12">
        <f>INDEX(календарь,ndx+1,5)</f>
        <v>42412</v>
      </c>
      <c r="X8" s="12"/>
      <c r="Y8" s="12"/>
      <c r="Z8" s="10"/>
      <c r="AA8" s="11"/>
      <c r="AB8" s="12">
        <f>INDEX(календарь,ndx+1,6)</f>
        <v>42413</v>
      </c>
      <c r="AC8" s="12"/>
      <c r="AD8" s="12"/>
      <c r="AE8" s="10"/>
      <c r="AF8" s="11"/>
      <c r="AG8" s="12">
        <f>INDEX(календарь,ndx+1,7)</f>
        <v>42414</v>
      </c>
      <c r="AH8" s="12"/>
      <c r="AI8" s="12"/>
      <c r="AJ8" s="10"/>
    </row>
    <row r="9" spans="2:36" ht="59.25" customHeight="1" x14ac:dyDescent="0.3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 x14ac:dyDescent="0.3">
      <c r="B10" s="11"/>
      <c r="C10" s="12">
        <f>INDEX(календарь,ndx+2,1)</f>
        <v>42415</v>
      </c>
      <c r="D10" s="12"/>
      <c r="E10" s="12"/>
      <c r="F10" s="10"/>
      <c r="G10" s="11"/>
      <c r="H10" s="12">
        <f>INDEX(календарь,ndx+2,2)</f>
        <v>42416</v>
      </c>
      <c r="I10" s="12"/>
      <c r="J10" s="12"/>
      <c r="K10" s="10"/>
      <c r="L10" s="11"/>
      <c r="M10" s="12">
        <f>INDEX(календарь,ndx+2,3)</f>
        <v>42417</v>
      </c>
      <c r="N10" s="12"/>
      <c r="O10" s="12"/>
      <c r="P10" s="10"/>
      <c r="Q10" s="11"/>
      <c r="R10" s="12">
        <f>INDEX(календарь,ndx+2,4)</f>
        <v>42418</v>
      </c>
      <c r="S10" s="12"/>
      <c r="T10" s="12"/>
      <c r="U10" s="10"/>
      <c r="V10" s="11"/>
      <c r="W10" s="12">
        <f>INDEX(календарь,ndx+2,5)</f>
        <v>42419</v>
      </c>
      <c r="X10" s="12"/>
      <c r="Y10" s="12"/>
      <c r="Z10" s="10"/>
      <c r="AA10" s="11"/>
      <c r="AB10" s="12">
        <f>INDEX(календарь,ndx+2,6)</f>
        <v>42420</v>
      </c>
      <c r="AC10" s="12"/>
      <c r="AD10" s="12"/>
      <c r="AE10" s="10"/>
      <c r="AF10" s="11"/>
      <c r="AG10" s="12">
        <f>INDEX(календарь,ndx+2,7)</f>
        <v>42421</v>
      </c>
      <c r="AH10" s="12"/>
      <c r="AI10" s="12"/>
      <c r="AJ10" s="10"/>
    </row>
    <row r="11" spans="2:36" ht="59.25" customHeight="1" x14ac:dyDescent="0.3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x14ac:dyDescent="0.3">
      <c r="B12" s="11"/>
      <c r="C12" s="12">
        <f>INDEX(календарь,ndx+3,1)</f>
        <v>42422</v>
      </c>
      <c r="D12" s="12"/>
      <c r="E12" s="12"/>
      <c r="F12" s="10"/>
      <c r="G12" s="11"/>
      <c r="H12" s="12">
        <f>INDEX(календарь,ndx+3,2)</f>
        <v>42423</v>
      </c>
      <c r="I12" s="12"/>
      <c r="J12" s="12"/>
      <c r="K12" s="10"/>
      <c r="L12" s="11"/>
      <c r="M12" s="12">
        <f>INDEX(календарь,ndx+3,3)</f>
        <v>42424</v>
      </c>
      <c r="N12" s="12"/>
      <c r="O12" s="12"/>
      <c r="P12" s="10"/>
      <c r="Q12" s="11"/>
      <c r="R12" s="12">
        <f>INDEX(календарь,ndx+3,4)</f>
        <v>42425</v>
      </c>
      <c r="S12" s="12"/>
      <c r="T12" s="12"/>
      <c r="U12" s="10"/>
      <c r="V12" s="11"/>
      <c r="W12" s="12">
        <f>INDEX(календарь,ndx+3,5)</f>
        <v>42426</v>
      </c>
      <c r="X12" s="12"/>
      <c r="Y12" s="12"/>
      <c r="Z12" s="10"/>
      <c r="AA12" s="11"/>
      <c r="AB12" s="12">
        <f>INDEX(календарь,ndx+3,6)</f>
        <v>42427</v>
      </c>
      <c r="AC12" s="12"/>
      <c r="AD12" s="12"/>
      <c r="AE12" s="10"/>
      <c r="AF12" s="11"/>
      <c r="AG12" s="12">
        <f>INDEX(календарь,ndx+3,7)</f>
        <v>42428</v>
      </c>
      <c r="AH12" s="12"/>
      <c r="AI12" s="12"/>
      <c r="AJ12" s="10"/>
    </row>
    <row r="13" spans="2:36" ht="59.25" customHeight="1" x14ac:dyDescent="0.3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x14ac:dyDescent="0.3">
      <c r="B14" s="11"/>
      <c r="C14" s="12">
        <f>INDEX(календарь,ndx+4,1)</f>
        <v>42429</v>
      </c>
      <c r="D14" s="12"/>
      <c r="E14" s="12"/>
      <c r="F14" s="10"/>
      <c r="G14" s="11"/>
      <c r="H14" s="12">
        <f>INDEX(календарь,ndx+4,2)</f>
        <v>42430</v>
      </c>
      <c r="I14" s="12"/>
      <c r="J14" s="12"/>
      <c r="K14" s="10"/>
      <c r="L14" s="11"/>
      <c r="M14" s="12">
        <f>INDEX(календарь,ndx+4,3)</f>
        <v>42431</v>
      </c>
      <c r="N14" s="12"/>
      <c r="O14" s="12"/>
      <c r="P14" s="10"/>
      <c r="Q14" s="11"/>
      <c r="R14" s="12">
        <f>INDEX(календарь,ndx+4,4)</f>
        <v>42432</v>
      </c>
      <c r="S14" s="12"/>
      <c r="T14" s="12"/>
      <c r="U14" s="10"/>
      <c r="V14" s="11"/>
      <c r="W14" s="12">
        <f>INDEX(календарь,ndx+4,5)</f>
        <v>42433</v>
      </c>
      <c r="X14" s="12"/>
      <c r="Y14" s="12"/>
      <c r="Z14" s="10"/>
      <c r="AA14" s="11"/>
      <c r="AB14" s="12">
        <f>INDEX(календарь,ndx+4,6)</f>
        <v>42434</v>
      </c>
      <c r="AC14" s="12"/>
      <c r="AD14" s="12"/>
      <c r="AE14" s="10"/>
      <c r="AF14" s="11"/>
      <c r="AG14" s="12">
        <f>INDEX(календарь,ndx+4,7)</f>
        <v>42435</v>
      </c>
      <c r="AH14" s="12"/>
      <c r="AI14" s="12"/>
      <c r="AJ14" s="10"/>
    </row>
    <row r="15" spans="2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INDEX(календарь,ndx+5,1)</f>
        <v>42436</v>
      </c>
      <c r="D16" s="12"/>
      <c r="E16" s="12"/>
      <c r="F16" s="10"/>
      <c r="G16" s="11"/>
      <c r="H16" s="12">
        <f>INDEX(календарь,ndx+5,2)</f>
        <v>42437</v>
      </c>
      <c r="I16" s="12"/>
      <c r="J16" s="12"/>
      <c r="K16" s="10"/>
      <c r="L16" s="11"/>
      <c r="M16" s="12">
        <f>INDEX(календарь,ndx+5,3)</f>
        <v>42438</v>
      </c>
      <c r="N16" s="12"/>
      <c r="O16" s="12"/>
      <c r="P16" s="10"/>
      <c r="Q16" s="11"/>
      <c r="R16" s="12">
        <f>INDEX(календарь,ndx+5,4)</f>
        <v>42439</v>
      </c>
      <c r="S16" s="12"/>
      <c r="T16" s="12"/>
      <c r="U16" s="10"/>
      <c r="V16" s="11"/>
      <c r="W16" s="12">
        <f>INDEX(календарь,ndx+5,5)</f>
        <v>42440</v>
      </c>
      <c r="X16" s="12"/>
      <c r="Y16" s="12"/>
      <c r="Z16" s="10"/>
      <c r="AA16" s="11"/>
      <c r="AB16" s="12">
        <f>INDEX(календарь,ndx+5,6)</f>
        <v>42441</v>
      </c>
      <c r="AC16" s="12"/>
      <c r="AD16" s="12"/>
      <c r="AE16" s="10"/>
      <c r="AF16" s="11"/>
      <c r="AG16" s="12">
        <f>INDEX(календарь,ndx+5,7)</f>
        <v>42442</v>
      </c>
      <c r="AH16" s="12"/>
      <c r="AI16" s="12"/>
      <c r="AJ16" s="10"/>
    </row>
    <row r="17" spans="2:36" ht="59.25" customHeight="1" x14ac:dyDescent="0.3">
      <c r="B17" s="11"/>
      <c r="C17" s="12"/>
      <c r="D17" s="12"/>
      <c r="E17" s="12"/>
      <c r="F17" s="10"/>
      <c r="G17" s="11"/>
      <c r="H17" s="12"/>
      <c r="I17" s="12"/>
      <c r="J17" s="12"/>
      <c r="K17" s="10"/>
      <c r="L17" s="11"/>
      <c r="M17" s="12"/>
      <c r="N17" s="12"/>
      <c r="O17" s="12"/>
      <c r="P17" s="10"/>
      <c r="Q17" s="11"/>
      <c r="R17" s="12"/>
      <c r="S17" s="12"/>
      <c r="T17" s="12"/>
      <c r="U17" s="10"/>
      <c r="V17" s="11"/>
      <c r="W17" s="12"/>
      <c r="X17" s="12"/>
      <c r="Y17" s="12"/>
      <c r="Z17" s="10"/>
      <c r="AA17" s="11"/>
      <c r="AB17" s="12"/>
      <c r="AC17" s="12"/>
      <c r="AD17" s="12"/>
      <c r="AE17" s="10"/>
      <c r="AF17" s="11"/>
      <c r="AG17" s="12"/>
      <c r="AH17" s="12"/>
      <c r="AI17" s="12"/>
      <c r="AJ17" s="10"/>
    </row>
    <row r="18" spans="2:36" ht="21.75" customHeight="1" x14ac:dyDescent="0.3">
      <c r="B18" s="16"/>
      <c r="C18" s="22" t="s">
        <v>2</v>
      </c>
      <c r="D18" s="23"/>
      <c r="E18" s="24"/>
      <c r="F18" s="3"/>
      <c r="G18" s="3"/>
      <c r="H18" s="24"/>
      <c r="I18" s="24"/>
      <c r="J18" s="24"/>
      <c r="K18" s="3"/>
      <c r="L18" s="3"/>
      <c r="M18" s="24"/>
      <c r="N18" s="24"/>
      <c r="O18" s="24"/>
      <c r="P18" s="3"/>
      <c r="Q18" s="3"/>
      <c r="R18" s="24"/>
      <c r="S18" s="24"/>
      <c r="T18" s="24"/>
      <c r="U18" s="3"/>
      <c r="V18" s="3"/>
      <c r="W18" s="24"/>
      <c r="X18" s="24"/>
      <c r="Y18" s="24"/>
      <c r="Z18" s="3"/>
      <c r="AA18" s="3"/>
      <c r="AB18" s="24"/>
      <c r="AC18" s="24"/>
      <c r="AD18" s="24"/>
      <c r="AE18" s="3"/>
      <c r="AF18" s="3"/>
      <c r="AG18" s="24"/>
      <c r="AH18" s="24"/>
      <c r="AI18" s="24"/>
      <c r="AJ18" s="17"/>
    </row>
    <row r="19" spans="2:36" ht="21.75" customHeight="1" x14ac:dyDescent="0.3">
      <c r="B19" s="18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17"/>
    </row>
    <row r="20" spans="2:36" ht="21.75" customHeight="1" x14ac:dyDescent="0.3">
      <c r="B20" s="18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17"/>
    </row>
    <row r="21" spans="2:36" ht="21.75" customHeight="1" x14ac:dyDescent="0.3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1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1027" priority="1">
      <formula>НомерМесяцДляОтображения&lt;&gt;MONTH(AG16)</formula>
    </cfRule>
  </conditionalFormatting>
  <conditionalFormatting sqref="B6:F7">
    <cfRule type="expression" dxfId="1026" priority="94">
      <formula>НомерМесяцДляОтображения&lt;&gt;MONTH(B6)</formula>
    </cfRule>
  </conditionalFormatting>
  <conditionalFormatting sqref="B9:F9">
    <cfRule type="expression" dxfId="1025" priority="93">
      <formula>НомерМесяцДляОтображения&lt;&gt;MONTH(B9)</formula>
    </cfRule>
  </conditionalFormatting>
  <conditionalFormatting sqref="B11:F11">
    <cfRule type="expression" dxfId="1024" priority="92">
      <formula>НомерМесяцДляОтображения&lt;&gt;MONTH(B11)</formula>
    </cfRule>
  </conditionalFormatting>
  <conditionalFormatting sqref="B13:F13">
    <cfRule type="expression" dxfId="1023" priority="91">
      <formula>НомерМесяцДляОтображения&lt;&gt;MONTH(B13)</formula>
    </cfRule>
  </conditionalFormatting>
  <conditionalFormatting sqref="B15:F15">
    <cfRule type="expression" dxfId="1022" priority="90">
      <formula>НомерМесяцДляОтображения&lt;&gt;MONTH(B15)</formula>
    </cfRule>
  </conditionalFormatting>
  <conditionalFormatting sqref="B17:F17">
    <cfRule type="expression" dxfId="1021" priority="89">
      <formula>НомерМесяцДляОтображения&lt;&gt;MONTH(B17)</formula>
    </cfRule>
  </conditionalFormatting>
  <conditionalFormatting sqref="G7:K7 G6 I6:K6">
    <cfRule type="expression" dxfId="1020" priority="87">
      <formula>НомерМесяцДляОтображения&lt;&gt;MONTH(G6)</formula>
    </cfRule>
  </conditionalFormatting>
  <conditionalFormatting sqref="G9:K9">
    <cfRule type="expression" dxfId="1019" priority="86">
      <formula>НомерМесяцДляОтображения&lt;&gt;MONTH(G9)</formula>
    </cfRule>
  </conditionalFormatting>
  <conditionalFormatting sqref="G11:K11">
    <cfRule type="expression" dxfId="1018" priority="85">
      <formula>НомерМесяцДляОтображения&lt;&gt;MONTH(G11)</formula>
    </cfRule>
  </conditionalFormatting>
  <conditionalFormatting sqref="G13:K13">
    <cfRule type="expression" dxfId="1017" priority="84">
      <formula>НомерМесяцДляОтображения&lt;&gt;MONTH(G13)</formula>
    </cfRule>
  </conditionalFormatting>
  <conditionalFormatting sqref="G15:K15">
    <cfRule type="expression" dxfId="1016" priority="83">
      <formula>НомерМесяцДляОтображения&lt;&gt;MONTH(G15)</formula>
    </cfRule>
  </conditionalFormatting>
  <conditionalFormatting sqref="G17:K17">
    <cfRule type="expression" dxfId="1015" priority="82">
      <formula>НомерМесяцДляОтображения&lt;&gt;MONTH(G17)</formula>
    </cfRule>
  </conditionalFormatting>
  <conditionalFormatting sqref="L7:P7 L6 N6:P6">
    <cfRule type="expression" dxfId="1014" priority="81">
      <formula>НомерМесяцДляОтображения&lt;&gt;MONTH(L6)</formula>
    </cfRule>
  </conditionalFormatting>
  <conditionalFormatting sqref="L9:P9">
    <cfRule type="expression" dxfId="1013" priority="80">
      <formula>НомерМесяцДляОтображения&lt;&gt;MONTH(L9)</formula>
    </cfRule>
  </conditionalFormatting>
  <conditionalFormatting sqref="L11:P11">
    <cfRule type="expression" dxfId="1012" priority="79">
      <formula>НомерМесяцДляОтображения&lt;&gt;MONTH(L11)</formula>
    </cfRule>
  </conditionalFormatting>
  <conditionalFormatting sqref="L13:P13">
    <cfRule type="expression" dxfId="1011" priority="78">
      <formula>НомерМесяцДляОтображения&lt;&gt;MONTH(L13)</formula>
    </cfRule>
  </conditionalFormatting>
  <conditionalFormatting sqref="L15:P15">
    <cfRule type="expression" dxfId="1010" priority="77">
      <formula>НомерМесяцДляОтображения&lt;&gt;MONTH(L15)</formula>
    </cfRule>
  </conditionalFormatting>
  <conditionalFormatting sqref="L17:P17">
    <cfRule type="expression" dxfId="1009" priority="76">
      <formula>НомерМесяцДляОтображения&lt;&gt;MONTH(L17)</formula>
    </cfRule>
  </conditionalFormatting>
  <conditionalFormatting sqref="Q7:U7 Q6 S6:U6">
    <cfRule type="expression" dxfId="1008" priority="75">
      <formula>НомерМесяцДляОтображения&lt;&gt;MONTH(Q6)</formula>
    </cfRule>
  </conditionalFormatting>
  <conditionalFormatting sqref="Q9:U9">
    <cfRule type="expression" dxfId="1007" priority="74">
      <formula>НомерМесяцДляОтображения&lt;&gt;MONTH(Q9)</formula>
    </cfRule>
  </conditionalFormatting>
  <conditionalFormatting sqref="Q11:U11">
    <cfRule type="expression" dxfId="1006" priority="73">
      <formula>НомерМесяцДляОтображения&lt;&gt;MONTH(Q11)</formula>
    </cfRule>
  </conditionalFormatting>
  <conditionalFormatting sqref="Q13:U13">
    <cfRule type="expression" dxfId="1005" priority="72">
      <formula>НомерМесяцДляОтображения&lt;&gt;MONTH(Q13)</formula>
    </cfRule>
  </conditionalFormatting>
  <conditionalFormatting sqref="Q15:U15">
    <cfRule type="expression" dxfId="1004" priority="71">
      <formula>НомерМесяцДляОтображения&lt;&gt;MONTH(Q15)</formula>
    </cfRule>
  </conditionalFormatting>
  <conditionalFormatting sqref="Q17:U17">
    <cfRule type="expression" dxfId="1003" priority="70">
      <formula>НомерМесяцДляОтображения&lt;&gt;MONTH(Q17)</formula>
    </cfRule>
  </conditionalFormatting>
  <conditionalFormatting sqref="V7:Z7 V6 X6:Z6">
    <cfRule type="expression" dxfId="1002" priority="69">
      <formula>НомерМесяцДляОтображения&lt;&gt;MONTH(V6)</formula>
    </cfRule>
  </conditionalFormatting>
  <conditionalFormatting sqref="V9:Z9">
    <cfRule type="expression" dxfId="1001" priority="68">
      <formula>НомерМесяцДляОтображения&lt;&gt;MONTH(V9)</formula>
    </cfRule>
  </conditionalFormatting>
  <conditionalFormatting sqref="V11:Z11">
    <cfRule type="expression" dxfId="1000" priority="67">
      <formula>НомерМесяцДляОтображения&lt;&gt;MONTH(V11)</formula>
    </cfRule>
  </conditionalFormatting>
  <conditionalFormatting sqref="V13:Z13">
    <cfRule type="expression" dxfId="999" priority="66">
      <formula>НомерМесяцДляОтображения&lt;&gt;MONTH(V13)</formula>
    </cfRule>
  </conditionalFormatting>
  <conditionalFormatting sqref="V15:Z15">
    <cfRule type="expression" dxfId="998" priority="65">
      <formula>НомерМесяцДляОтображения&lt;&gt;MONTH(V15)</formula>
    </cfRule>
  </conditionalFormatting>
  <conditionalFormatting sqref="V17:Z17">
    <cfRule type="expression" dxfId="997" priority="64">
      <formula>НомерМесяцДляОтображения&lt;&gt;MONTH(V17)</formula>
    </cfRule>
  </conditionalFormatting>
  <conditionalFormatting sqref="AA7:AE7 AA6 AC6:AE6">
    <cfRule type="expression" dxfId="996" priority="63">
      <formula>НомерМесяцДляОтображения&lt;&gt;MONTH(AA6)</formula>
    </cfRule>
  </conditionalFormatting>
  <conditionalFormatting sqref="AA9:AE9">
    <cfRule type="expression" dxfId="995" priority="62">
      <formula>НомерМесяцДляОтображения&lt;&gt;MONTH(AA9)</formula>
    </cfRule>
  </conditionalFormatting>
  <conditionalFormatting sqref="AA11:AE11">
    <cfRule type="expression" dxfId="994" priority="61">
      <formula>НомерМесяцДляОтображения&lt;&gt;MONTH(AA11)</formula>
    </cfRule>
  </conditionalFormatting>
  <conditionalFormatting sqref="AA13:AE13">
    <cfRule type="expression" dxfId="993" priority="60">
      <formula>НомерМесяцДляОтображения&lt;&gt;MONTH(AA13)</formula>
    </cfRule>
  </conditionalFormatting>
  <conditionalFormatting sqref="AA15:AE15">
    <cfRule type="expression" dxfId="992" priority="59">
      <formula>НомерМесяцДляОтображения&lt;&gt;MONTH(AA15)</formula>
    </cfRule>
  </conditionalFormatting>
  <conditionalFormatting sqref="AA17:AE17">
    <cfRule type="expression" dxfId="991" priority="58">
      <formula>НомерМесяцДляОтображения&lt;&gt;MONTH(AA17)</formula>
    </cfRule>
  </conditionalFormatting>
  <conditionalFormatting sqref="AF7:AJ7 AF6 AH6:AJ6">
    <cfRule type="expression" dxfId="990" priority="57">
      <formula>НомерМесяцДляОтображения&lt;&gt;MONTH(AF6)</formula>
    </cfRule>
  </conditionalFormatting>
  <conditionalFormatting sqref="AF9:AJ9">
    <cfRule type="expression" dxfId="989" priority="56">
      <formula>НомерМесяцДляОтображения&lt;&gt;MONTH(AF9)</formula>
    </cfRule>
  </conditionalFormatting>
  <conditionalFormatting sqref="AF11:AJ11">
    <cfRule type="expression" dxfId="988" priority="55">
      <formula>НомерМесяцДляОтображения&lt;&gt;MONTH(AF11)</formula>
    </cfRule>
  </conditionalFormatting>
  <conditionalFormatting sqref="AF13:AJ13">
    <cfRule type="expression" dxfId="987" priority="54">
      <formula>НомерМесяцДляОтображения&lt;&gt;MONTH(AF13)</formula>
    </cfRule>
  </conditionalFormatting>
  <conditionalFormatting sqref="AF15:AJ15">
    <cfRule type="expression" dxfId="986" priority="53">
      <formula>НомерМесяцДляОтображения&lt;&gt;MONTH(AF15)</formula>
    </cfRule>
  </conditionalFormatting>
  <conditionalFormatting sqref="AF17:AJ17">
    <cfRule type="expression" dxfId="985" priority="52">
      <formula>НомерМесяцДляОтображения&lt;&gt;MONTH(AF17)</formula>
    </cfRule>
  </conditionalFormatting>
  <conditionalFormatting sqref="H6">
    <cfRule type="expression" dxfId="984" priority="51">
      <formula>НомерМесяцДляОтображения&lt;&gt;MONTH(H6)</formula>
    </cfRule>
  </conditionalFormatting>
  <conditionalFormatting sqref="M6">
    <cfRule type="expression" dxfId="983" priority="50">
      <formula>НомерМесяцДляОтображения&lt;&gt;MONTH(M6)</formula>
    </cfRule>
  </conditionalFormatting>
  <conditionalFormatting sqref="R6">
    <cfRule type="expression" dxfId="982" priority="49">
      <formula>НомерМесяцДляОтображения&lt;&gt;MONTH(R6)</formula>
    </cfRule>
  </conditionalFormatting>
  <conditionalFormatting sqref="W6">
    <cfRule type="expression" dxfId="981" priority="48">
      <formula>НомерМесяцДляОтображения&lt;&gt;MONTH(W6)</formula>
    </cfRule>
  </conditionalFormatting>
  <conditionalFormatting sqref="AB6">
    <cfRule type="expression" dxfId="980" priority="47">
      <formula>НомерМесяцДляОтображения&lt;&gt;MONTH(AB6)</formula>
    </cfRule>
  </conditionalFormatting>
  <conditionalFormatting sqref="AG6">
    <cfRule type="expression" dxfId="979" priority="46">
      <formula>НомерМесяцДляОтображения&lt;&gt;MONTH(AG6)</formula>
    </cfRule>
  </conditionalFormatting>
  <conditionalFormatting sqref="B5:AF5">
    <cfRule type="expression" dxfId="978" priority="40">
      <formula>(WEEKDAY(B5)=1)+(WEEKDAY(B5)=7)</formula>
    </cfRule>
  </conditionalFormatting>
  <conditionalFormatting sqref="B8:F8">
    <cfRule type="expression" dxfId="977" priority="39">
      <formula>НомерМесяцДляОтображения&lt;&gt;MONTH(B8)</formula>
    </cfRule>
  </conditionalFormatting>
  <conditionalFormatting sqref="G8 I8:K8">
    <cfRule type="expression" dxfId="976" priority="38">
      <formula>НомерМесяцДляОтображения&lt;&gt;MONTH(G8)</formula>
    </cfRule>
  </conditionalFormatting>
  <conditionalFormatting sqref="L8 N8:P8">
    <cfRule type="expression" dxfId="975" priority="37">
      <formula>НомерМесяцДляОтображения&lt;&gt;MONTH(L8)</formula>
    </cfRule>
  </conditionalFormatting>
  <conditionalFormatting sqref="Q8 S8:U8">
    <cfRule type="expression" dxfId="974" priority="36">
      <formula>НомерМесяцДляОтображения&lt;&gt;MONTH(Q8)</formula>
    </cfRule>
  </conditionalFormatting>
  <conditionalFormatting sqref="V8 X8:Z8">
    <cfRule type="expression" dxfId="973" priority="35">
      <formula>НомерМесяцДляОтображения&lt;&gt;MONTH(V8)</formula>
    </cfRule>
  </conditionalFormatting>
  <conditionalFormatting sqref="AA8 AC8:AE8">
    <cfRule type="expression" dxfId="972" priority="34">
      <formula>НомерМесяцДляОтображения&lt;&gt;MONTH(AA8)</formula>
    </cfRule>
  </conditionalFormatting>
  <conditionalFormatting sqref="AF8 AH8:AJ8">
    <cfRule type="expression" dxfId="971" priority="33">
      <formula>НомерМесяцДляОтображения&lt;&gt;MONTH(AF8)</formula>
    </cfRule>
  </conditionalFormatting>
  <conditionalFormatting sqref="H8">
    <cfRule type="expression" dxfId="970" priority="32">
      <formula>НомерМесяцДляОтображения&lt;&gt;MONTH(H8)</formula>
    </cfRule>
  </conditionalFormatting>
  <conditionalFormatting sqref="M8">
    <cfRule type="expression" dxfId="969" priority="31">
      <formula>НомерМесяцДляОтображения&lt;&gt;MONTH(M8)</formula>
    </cfRule>
  </conditionalFormatting>
  <conditionalFormatting sqref="R8">
    <cfRule type="expression" dxfId="968" priority="30">
      <formula>НомерМесяцДляОтображения&lt;&gt;MONTH(R8)</formula>
    </cfRule>
  </conditionalFormatting>
  <conditionalFormatting sqref="W8">
    <cfRule type="expression" dxfId="967" priority="29">
      <formula>НомерМесяцДляОтображения&lt;&gt;MONTH(W8)</formula>
    </cfRule>
  </conditionalFormatting>
  <conditionalFormatting sqref="AB8">
    <cfRule type="expression" dxfId="966" priority="28">
      <formula>НомерМесяцДляОтображения&lt;&gt;MONTH(AB8)</formula>
    </cfRule>
  </conditionalFormatting>
  <conditionalFormatting sqref="AG8">
    <cfRule type="expression" dxfId="965" priority="27">
      <formula>НомерМесяцДляОтображения&lt;&gt;MONTH(AG8)</formula>
    </cfRule>
  </conditionalFormatting>
  <conditionalFormatting sqref="B14:F14">
    <cfRule type="expression" dxfId="964" priority="26">
      <formula>НомерМесяцДляОтображения&lt;&gt;MONTH(B14)</formula>
    </cfRule>
  </conditionalFormatting>
  <conditionalFormatting sqref="G14 I14:K14">
    <cfRule type="expression" dxfId="963" priority="25">
      <formula>НомерМесяцДляОтображения&lt;&gt;MONTH(G14)</formula>
    </cfRule>
  </conditionalFormatting>
  <conditionalFormatting sqref="L14 N14:P14">
    <cfRule type="expression" dxfId="962" priority="24">
      <formula>НомерМесяцДляОтображения&lt;&gt;MONTH(L14)</formula>
    </cfRule>
  </conditionalFormatting>
  <conditionalFormatting sqref="Q14 S14:U14">
    <cfRule type="expression" dxfId="961" priority="23">
      <formula>НомерМесяцДляОтображения&lt;&gt;MONTH(Q14)</formula>
    </cfRule>
  </conditionalFormatting>
  <conditionalFormatting sqref="V14 X14:Z14">
    <cfRule type="expression" dxfId="960" priority="22">
      <formula>НомерМесяцДляОтображения&lt;&gt;MONTH(V14)</formula>
    </cfRule>
  </conditionalFormatting>
  <conditionalFormatting sqref="AA14 AC14:AE14">
    <cfRule type="expression" dxfId="959" priority="21">
      <formula>НомерМесяцДляОтображения&lt;&gt;MONTH(AA14)</formula>
    </cfRule>
  </conditionalFormatting>
  <conditionalFormatting sqref="AF14 AH14:AJ14">
    <cfRule type="expression" dxfId="958" priority="20">
      <formula>НомерМесяцДляОтображения&lt;&gt;MONTH(AF14)</formula>
    </cfRule>
  </conditionalFormatting>
  <conditionalFormatting sqref="H14">
    <cfRule type="expression" dxfId="957" priority="19">
      <formula>НомерМесяцДляОтображения&lt;&gt;MONTH(H14)</formula>
    </cfRule>
  </conditionalFormatting>
  <conditionalFormatting sqref="M14">
    <cfRule type="expression" dxfId="956" priority="18">
      <formula>НомерМесяцДляОтображения&lt;&gt;MONTH(M14)</formula>
    </cfRule>
  </conditionalFormatting>
  <conditionalFormatting sqref="R14">
    <cfRule type="expression" dxfId="955" priority="17">
      <formula>НомерМесяцДляОтображения&lt;&gt;MONTH(R14)</formula>
    </cfRule>
  </conditionalFormatting>
  <conditionalFormatting sqref="W14">
    <cfRule type="expression" dxfId="954" priority="16">
      <formula>НомерМесяцДляОтображения&lt;&gt;MONTH(W14)</formula>
    </cfRule>
  </conditionalFormatting>
  <conditionalFormatting sqref="AB14">
    <cfRule type="expression" dxfId="953" priority="15">
      <formula>НомерМесяцДляОтображения&lt;&gt;MONTH(AB14)</formula>
    </cfRule>
  </conditionalFormatting>
  <conditionalFormatting sqref="AG14">
    <cfRule type="expression" dxfId="952" priority="14">
      <formula>НомерМесяцДляОтображения&lt;&gt;MONTH(AG14)</formula>
    </cfRule>
  </conditionalFormatting>
  <conditionalFormatting sqref="B16:F16">
    <cfRule type="expression" dxfId="951" priority="13">
      <formula>НомерМесяцДляОтображения&lt;&gt;MONTH(B16)</formula>
    </cfRule>
  </conditionalFormatting>
  <conditionalFormatting sqref="G16 I16:K16">
    <cfRule type="expression" dxfId="950" priority="12">
      <formula>НомерМесяцДляОтображения&lt;&gt;MONTH(G16)</formula>
    </cfRule>
  </conditionalFormatting>
  <conditionalFormatting sqref="L16 N16:P16">
    <cfRule type="expression" dxfId="949" priority="11">
      <formula>НомерМесяцДляОтображения&lt;&gt;MONTH(L16)</formula>
    </cfRule>
  </conditionalFormatting>
  <conditionalFormatting sqref="Q16 S16:U16">
    <cfRule type="expression" dxfId="948" priority="10">
      <formula>НомерМесяцДляОтображения&lt;&gt;MONTH(Q16)</formula>
    </cfRule>
  </conditionalFormatting>
  <conditionalFormatting sqref="V16 X16:Z16">
    <cfRule type="expression" dxfId="947" priority="9">
      <formula>НомерМесяцДляОтображения&lt;&gt;MONTH(V16)</formula>
    </cfRule>
  </conditionalFormatting>
  <conditionalFormatting sqref="AA16 AC16:AE16">
    <cfRule type="expression" dxfId="946" priority="8">
      <formula>НомерМесяцДляОтображения&lt;&gt;MONTH(AA16)</formula>
    </cfRule>
  </conditionalFormatting>
  <conditionalFormatting sqref="AF16 AH16:AJ16">
    <cfRule type="expression" dxfId="945" priority="7">
      <formula>НомерМесяцДляОтображения&lt;&gt;MONTH(AF16)</formula>
    </cfRule>
  </conditionalFormatting>
  <conditionalFormatting sqref="H16">
    <cfRule type="expression" dxfId="944" priority="6">
      <formula>НомерМесяцДляОтображения&lt;&gt;MONTH(H16)</formula>
    </cfRule>
  </conditionalFormatting>
  <conditionalFormatting sqref="M16">
    <cfRule type="expression" dxfId="943" priority="5">
      <formula>НомерМесяцДляОтображения&lt;&gt;MONTH(M16)</formula>
    </cfRule>
  </conditionalFormatting>
  <conditionalFormatting sqref="R16">
    <cfRule type="expression" dxfId="942" priority="4">
      <formula>НомерМесяцДляОтображения&lt;&gt;MONTH(R16)</formula>
    </cfRule>
  </conditionalFormatting>
  <conditionalFormatting sqref="W16">
    <cfRule type="expression" dxfId="941" priority="3">
      <formula>НомерМесяцДляОтображения&lt;&gt;MONTH(W16)</formula>
    </cfRule>
  </conditionalFormatting>
  <conditionalFormatting sqref="AB16">
    <cfRule type="expression" dxfId="940" priority="2">
      <formula>НомерМесяцДляОтображения&lt;&gt;MONTH(AB16)</formula>
    </cfRule>
  </conditionalFormatting>
  <printOptions horizontalCentered="1" verticalCentered="1"/>
  <pageMargins left="0.45" right="0.45" top="0.4" bottom="0.5" header="0.3" footer="0.3"/>
  <pageSetup paperSize="9" scale="7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2:AJ21"/>
  <sheetViews>
    <sheetView showGridLines="0" zoomScaleNormal="100" workbookViewId="0"/>
  </sheetViews>
  <sheetFormatPr defaultRowHeight="17.25" x14ac:dyDescent="0.3"/>
  <cols>
    <col min="1" max="1" width="4.21875" customWidth="1"/>
    <col min="2" max="2" width="1.109375" customWidth="1"/>
    <col min="3" max="3" width="9.109375" customWidth="1"/>
    <col min="4" max="4" width="1.109375" customWidth="1"/>
    <col min="5" max="5" width="9.109375" customWidth="1"/>
    <col min="6" max="7" width="1.109375" customWidth="1"/>
    <col min="8" max="8" width="9.109375" customWidth="1"/>
    <col min="9" max="9" width="1.109375" customWidth="1"/>
    <col min="10" max="10" width="9.109375" customWidth="1"/>
    <col min="11" max="12" width="1.109375" customWidth="1"/>
    <col min="13" max="13" width="9.109375" customWidth="1"/>
    <col min="14" max="14" width="1.109375" customWidth="1"/>
    <col min="15" max="15" width="9.109375" customWidth="1"/>
    <col min="16" max="17" width="1.109375" customWidth="1"/>
    <col min="18" max="18" width="9.109375" customWidth="1"/>
    <col min="19" max="19" width="1.109375" customWidth="1"/>
    <col min="20" max="20" width="9.109375" customWidth="1"/>
    <col min="21" max="22" width="1.109375" customWidth="1"/>
    <col min="23" max="23" width="9.109375" customWidth="1"/>
    <col min="24" max="24" width="1.109375" customWidth="1"/>
    <col min="25" max="25" width="9.1093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customHeight="1" x14ac:dyDescent="0.3">
      <c r="B2" s="91" t="str">
        <f>TEXT(EOMONTH('2'!$C$10,0)+1,"ММММ")</f>
        <v>Март</v>
      </c>
      <c r="C2" s="91"/>
      <c r="D2" s="91"/>
      <c r="E2" s="91"/>
      <c r="F2" s="91"/>
      <c r="G2" s="91"/>
      <c r="H2" s="91"/>
      <c r="J2" s="91">
        <f>YEAR(EOMONTH('2'!$C$10,0)+1)</f>
        <v>2016</v>
      </c>
      <c r="K2" s="91"/>
      <c r="L2" s="91"/>
      <c r="M2" s="91"/>
      <c r="O2" s="86" t="str">
        <f>ДеньНачала</f>
        <v>понедельник</v>
      </c>
      <c r="P2" s="86"/>
      <c r="Q2" s="86"/>
      <c r="R2" s="86"/>
      <c r="S2" s="86"/>
    </row>
    <row r="3" spans="2:36" x14ac:dyDescent="0.3">
      <c r="B3" s="8" t="s">
        <v>1</v>
      </c>
      <c r="C3" s="8"/>
      <c r="D3" s="8"/>
      <c r="E3" s="8"/>
      <c r="F3" s="8"/>
      <c r="G3" s="8"/>
      <c r="H3" s="8"/>
      <c r="J3" s="8" t="s">
        <v>3</v>
      </c>
      <c r="K3" s="8"/>
      <c r="L3" s="8"/>
      <c r="M3" s="8"/>
      <c r="O3" s="8" t="s">
        <v>4</v>
      </c>
      <c r="P3" s="8"/>
      <c r="Q3" s="8"/>
      <c r="R3" s="8"/>
      <c r="S3" s="8"/>
    </row>
    <row r="5" spans="2:36" ht="21" customHeight="1" x14ac:dyDescent="0.3">
      <c r="B5" s="92">
        <f>INDEX(календарь,,1)</f>
        <v>42422</v>
      </c>
      <c r="C5" s="89"/>
      <c r="D5" s="89"/>
      <c r="E5" s="89"/>
      <c r="F5" s="89"/>
      <c r="G5" s="88">
        <f>INDEX(календарь,,2)</f>
        <v>42423</v>
      </c>
      <c r="H5" s="88"/>
      <c r="I5" s="88"/>
      <c r="J5" s="88"/>
      <c r="K5" s="88"/>
      <c r="L5" s="88">
        <f>INDEX(календарь,,3)</f>
        <v>42424</v>
      </c>
      <c r="M5" s="88"/>
      <c r="N5" s="88"/>
      <c r="O5" s="88"/>
      <c r="P5" s="88"/>
      <c r="Q5" s="88">
        <f>INDEX(календарь,,4)</f>
        <v>42425</v>
      </c>
      <c r="R5" s="88"/>
      <c r="S5" s="88"/>
      <c r="T5" s="88"/>
      <c r="U5" s="88"/>
      <c r="V5" s="88">
        <f>INDEX(календарь,,5)</f>
        <v>42426</v>
      </c>
      <c r="W5" s="88"/>
      <c r="X5" s="88"/>
      <c r="Y5" s="88"/>
      <c r="Z5" s="88"/>
      <c r="AA5" s="88">
        <f>INDEX(календарь,,6)</f>
        <v>42427</v>
      </c>
      <c r="AB5" s="88"/>
      <c r="AC5" s="88"/>
      <c r="AD5" s="88"/>
      <c r="AE5" s="88"/>
      <c r="AF5" s="89">
        <f>INDEX(календарь,,7)</f>
        <v>42428</v>
      </c>
      <c r="AG5" s="89"/>
      <c r="AH5" s="89"/>
      <c r="AI5" s="89"/>
      <c r="AJ5" s="90"/>
    </row>
    <row r="6" spans="2:36" ht="24" customHeight="1" x14ac:dyDescent="0.3">
      <c r="B6" s="11"/>
      <c r="C6" s="12">
        <f>INDEX(календарь,ndx+0,1)</f>
        <v>42429</v>
      </c>
      <c r="D6" s="12"/>
      <c r="E6" s="12"/>
      <c r="F6" s="10"/>
      <c r="G6" s="11"/>
      <c r="H6" s="12">
        <f>INDEX(календарь,ndx+0,2)</f>
        <v>42430</v>
      </c>
      <c r="I6" s="12"/>
      <c r="J6" s="12"/>
      <c r="K6" s="10"/>
      <c r="L6" s="11"/>
      <c r="M6" s="12">
        <f>INDEX(календарь,ndx+0,3)</f>
        <v>42431</v>
      </c>
      <c r="N6" s="12"/>
      <c r="O6" s="12"/>
      <c r="P6" s="10"/>
      <c r="Q6" s="11"/>
      <c r="R6" s="12">
        <f>INDEX(календарь,ndx+0,4)</f>
        <v>42432</v>
      </c>
      <c r="S6" s="12"/>
      <c r="T6" s="12"/>
      <c r="U6" s="10"/>
      <c r="V6" s="11"/>
      <c r="W6" s="12">
        <f>INDEX(календарь,ndx+0,5)</f>
        <v>42433</v>
      </c>
      <c r="X6" s="12"/>
      <c r="Y6" s="12"/>
      <c r="Z6" s="10"/>
      <c r="AA6" s="11"/>
      <c r="AB6" s="12">
        <f>INDEX(календарь,ndx+0,6)</f>
        <v>42434</v>
      </c>
      <c r="AC6" s="12"/>
      <c r="AD6" s="12"/>
      <c r="AE6" s="10"/>
      <c r="AF6" s="11"/>
      <c r="AG6" s="12">
        <f>INDEX(календарь,ndx+0,7)</f>
        <v>42435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x14ac:dyDescent="0.3">
      <c r="B8" s="11"/>
      <c r="C8" s="12">
        <f>INDEX(календарь,ndx+1,1)</f>
        <v>42436</v>
      </c>
      <c r="D8" s="12"/>
      <c r="E8" s="12"/>
      <c r="F8" s="10"/>
      <c r="G8" s="11"/>
      <c r="H8" s="12">
        <f>INDEX(календарь,ndx+1,2)</f>
        <v>42437</v>
      </c>
      <c r="I8" s="12"/>
      <c r="J8" s="12"/>
      <c r="K8" s="10"/>
      <c r="L8" s="11"/>
      <c r="M8" s="12">
        <f>INDEX(календарь,ndx+1,3)</f>
        <v>42438</v>
      </c>
      <c r="N8" s="12"/>
      <c r="O8" s="12"/>
      <c r="P8" s="10"/>
      <c r="Q8" s="11"/>
      <c r="R8" s="12">
        <f>INDEX(календарь,ndx+1,4)</f>
        <v>42439</v>
      </c>
      <c r="S8" s="12"/>
      <c r="T8" s="12"/>
      <c r="U8" s="10"/>
      <c r="V8" s="11"/>
      <c r="W8" s="12">
        <f>INDEX(календарь,ndx+1,5)</f>
        <v>42440</v>
      </c>
      <c r="X8" s="12"/>
      <c r="Y8" s="12"/>
      <c r="Z8" s="10"/>
      <c r="AA8" s="11"/>
      <c r="AB8" s="12">
        <f>INDEX(календарь,ndx+1,6)</f>
        <v>42441</v>
      </c>
      <c r="AC8" s="12"/>
      <c r="AD8" s="12"/>
      <c r="AE8" s="10"/>
      <c r="AF8" s="11"/>
      <c r="AG8" s="12">
        <f>INDEX(календарь,ndx+1,7)</f>
        <v>42442</v>
      </c>
      <c r="AH8" s="12"/>
      <c r="AI8" s="12"/>
      <c r="AJ8" s="10"/>
    </row>
    <row r="9" spans="2:36" ht="59.25" customHeight="1" x14ac:dyDescent="0.3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 x14ac:dyDescent="0.3">
      <c r="B10" s="11"/>
      <c r="C10" s="12">
        <f>INDEX(календарь,ndx+2,1)</f>
        <v>42443</v>
      </c>
      <c r="D10" s="12"/>
      <c r="E10" s="12"/>
      <c r="F10" s="10"/>
      <c r="G10" s="11"/>
      <c r="H10" s="12">
        <f>INDEX(календарь,ndx+2,2)</f>
        <v>42444</v>
      </c>
      <c r="I10" s="12"/>
      <c r="J10" s="12"/>
      <c r="K10" s="10"/>
      <c r="L10" s="11"/>
      <c r="M10" s="12">
        <f>INDEX(календарь,ndx+2,3)</f>
        <v>42445</v>
      </c>
      <c r="N10" s="12"/>
      <c r="O10" s="12"/>
      <c r="P10" s="10"/>
      <c r="Q10" s="11"/>
      <c r="R10" s="12">
        <f>INDEX(календарь,ndx+2,4)</f>
        <v>42446</v>
      </c>
      <c r="S10" s="12"/>
      <c r="T10" s="12"/>
      <c r="U10" s="10"/>
      <c r="V10" s="11"/>
      <c r="W10" s="12">
        <f>INDEX(календарь,ndx+2,5)</f>
        <v>42447</v>
      </c>
      <c r="X10" s="12"/>
      <c r="Y10" s="12"/>
      <c r="Z10" s="10"/>
      <c r="AA10" s="11"/>
      <c r="AB10" s="12">
        <f>INDEX(календарь,ndx+2,6)</f>
        <v>42448</v>
      </c>
      <c r="AC10" s="12"/>
      <c r="AD10" s="12"/>
      <c r="AE10" s="10"/>
      <c r="AF10" s="11"/>
      <c r="AG10" s="12">
        <f>INDEX(календарь,ndx+2,7)</f>
        <v>42449</v>
      </c>
      <c r="AH10" s="12"/>
      <c r="AI10" s="12"/>
      <c r="AJ10" s="10"/>
    </row>
    <row r="11" spans="2:36" ht="59.25" customHeight="1" x14ac:dyDescent="0.3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x14ac:dyDescent="0.3">
      <c r="B12" s="11"/>
      <c r="C12" s="12">
        <f>INDEX(календарь,ndx+3,1)</f>
        <v>42450</v>
      </c>
      <c r="D12" s="12"/>
      <c r="E12" s="12"/>
      <c r="F12" s="10"/>
      <c r="G12" s="11"/>
      <c r="H12" s="12">
        <f>INDEX(календарь,ndx+3,2)</f>
        <v>42451</v>
      </c>
      <c r="I12" s="12"/>
      <c r="J12" s="12"/>
      <c r="K12" s="10"/>
      <c r="L12" s="11"/>
      <c r="M12" s="12">
        <f>INDEX(календарь,ndx+3,3)</f>
        <v>42452</v>
      </c>
      <c r="N12" s="12"/>
      <c r="O12" s="12"/>
      <c r="P12" s="10"/>
      <c r="Q12" s="11"/>
      <c r="R12" s="12">
        <f>INDEX(календарь,ndx+3,4)</f>
        <v>42453</v>
      </c>
      <c r="S12" s="12"/>
      <c r="T12" s="12"/>
      <c r="U12" s="10"/>
      <c r="V12" s="11"/>
      <c r="W12" s="12">
        <f>INDEX(календарь,ndx+3,5)</f>
        <v>42454</v>
      </c>
      <c r="X12" s="12"/>
      <c r="Y12" s="12"/>
      <c r="Z12" s="10"/>
      <c r="AA12" s="11"/>
      <c r="AB12" s="12">
        <f>INDEX(календарь,ndx+3,6)</f>
        <v>42455</v>
      </c>
      <c r="AC12" s="12"/>
      <c r="AD12" s="12"/>
      <c r="AE12" s="10"/>
      <c r="AF12" s="11"/>
      <c r="AG12" s="12">
        <f>INDEX(календарь,ndx+3,7)</f>
        <v>42456</v>
      </c>
      <c r="AH12" s="12"/>
      <c r="AI12" s="12"/>
      <c r="AJ12" s="10"/>
    </row>
    <row r="13" spans="2:36" ht="59.25" customHeight="1" x14ac:dyDescent="0.3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x14ac:dyDescent="0.3">
      <c r="B14" s="11"/>
      <c r="C14" s="12">
        <f>INDEX(календарь,ndx+4,1)</f>
        <v>42457</v>
      </c>
      <c r="D14" s="12"/>
      <c r="E14" s="12"/>
      <c r="F14" s="10"/>
      <c r="G14" s="11"/>
      <c r="H14" s="12">
        <f>INDEX(календарь,ndx+4,2)</f>
        <v>42458</v>
      </c>
      <c r="I14" s="12"/>
      <c r="J14" s="12"/>
      <c r="K14" s="10"/>
      <c r="L14" s="11"/>
      <c r="M14" s="12">
        <f>INDEX(календарь,ndx+4,3)</f>
        <v>42459</v>
      </c>
      <c r="N14" s="12"/>
      <c r="O14" s="12"/>
      <c r="P14" s="10"/>
      <c r="Q14" s="11"/>
      <c r="R14" s="12">
        <f>INDEX(календарь,ndx+4,4)</f>
        <v>42460</v>
      </c>
      <c r="S14" s="12"/>
      <c r="T14" s="12"/>
      <c r="U14" s="10"/>
      <c r="V14" s="11"/>
      <c r="W14" s="12">
        <f>INDEX(календарь,ndx+4,5)</f>
        <v>42461</v>
      </c>
      <c r="X14" s="12"/>
      <c r="Y14" s="12"/>
      <c r="Z14" s="10"/>
      <c r="AA14" s="11"/>
      <c r="AB14" s="12">
        <f>INDEX(календарь,ndx+4,6)</f>
        <v>42462</v>
      </c>
      <c r="AC14" s="12"/>
      <c r="AD14" s="12"/>
      <c r="AE14" s="10"/>
      <c r="AF14" s="11"/>
      <c r="AG14" s="12">
        <f>INDEX(календарь,ndx+4,7)</f>
        <v>42463</v>
      </c>
      <c r="AH14" s="12"/>
      <c r="AI14" s="12"/>
      <c r="AJ14" s="10"/>
    </row>
    <row r="15" spans="2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INDEX(календарь,ndx+5,1)</f>
        <v>42464</v>
      </c>
      <c r="D16" s="12"/>
      <c r="E16" s="12"/>
      <c r="F16" s="10"/>
      <c r="G16" s="11"/>
      <c r="H16" s="12">
        <f>INDEX(календарь,ndx+5,2)</f>
        <v>42465</v>
      </c>
      <c r="I16" s="12"/>
      <c r="J16" s="12"/>
      <c r="K16" s="10"/>
      <c r="L16" s="11"/>
      <c r="M16" s="12">
        <f>INDEX(календарь,ndx+5,3)</f>
        <v>42466</v>
      </c>
      <c r="N16" s="12"/>
      <c r="O16" s="12"/>
      <c r="P16" s="10"/>
      <c r="Q16" s="11"/>
      <c r="R16" s="12">
        <f>INDEX(календарь,ndx+5,4)</f>
        <v>42467</v>
      </c>
      <c r="S16" s="12"/>
      <c r="T16" s="12"/>
      <c r="U16" s="10"/>
      <c r="V16" s="11"/>
      <c r="W16" s="12">
        <f>INDEX(календарь,ndx+5,5)</f>
        <v>42468</v>
      </c>
      <c r="X16" s="12"/>
      <c r="Y16" s="12"/>
      <c r="Z16" s="10"/>
      <c r="AA16" s="11"/>
      <c r="AB16" s="12">
        <f>INDEX(календарь,ndx+5,6)</f>
        <v>42469</v>
      </c>
      <c r="AC16" s="12"/>
      <c r="AD16" s="12"/>
      <c r="AE16" s="10"/>
      <c r="AF16" s="11"/>
      <c r="AG16" s="12">
        <f>INDEX(календарь,ndx+5,7)</f>
        <v>42470</v>
      </c>
      <c r="AH16" s="12"/>
      <c r="AI16" s="12"/>
      <c r="AJ16" s="10"/>
    </row>
    <row r="17" spans="2:36" ht="59.25" customHeight="1" x14ac:dyDescent="0.3">
      <c r="B17" s="11"/>
      <c r="C17" s="33"/>
      <c r="D17" s="33"/>
      <c r="E17" s="33"/>
      <c r="F17" s="10"/>
      <c r="G17" s="11"/>
      <c r="H17" s="33"/>
      <c r="I17" s="33"/>
      <c r="J17" s="33"/>
      <c r="K17" s="10"/>
      <c r="L17" s="11"/>
      <c r="M17" s="33"/>
      <c r="N17" s="33"/>
      <c r="O17" s="33"/>
      <c r="P17" s="10"/>
      <c r="Q17" s="11"/>
      <c r="R17" s="33"/>
      <c r="S17" s="33"/>
      <c r="T17" s="33"/>
      <c r="U17" s="10"/>
      <c r="V17" s="11"/>
      <c r="W17" s="33"/>
      <c r="X17" s="33"/>
      <c r="Y17" s="33"/>
      <c r="Z17" s="10"/>
      <c r="AA17" s="11"/>
      <c r="AB17" s="33"/>
      <c r="AC17" s="33"/>
      <c r="AD17" s="33"/>
      <c r="AE17" s="10"/>
      <c r="AF17" s="11"/>
      <c r="AG17" s="33"/>
      <c r="AH17" s="33"/>
      <c r="AI17" s="33"/>
      <c r="AJ17" s="10"/>
    </row>
    <row r="18" spans="2:36" ht="21.75" customHeight="1" x14ac:dyDescent="0.3">
      <c r="B18" s="25"/>
      <c r="C18" s="31" t="s">
        <v>2</v>
      </c>
      <c r="D18" s="32"/>
      <c r="E18" s="3"/>
      <c r="F18" s="3"/>
      <c r="G18" s="3"/>
      <c r="H18" s="24"/>
      <c r="I18" s="24"/>
      <c r="J18" s="24"/>
      <c r="K18" s="3"/>
      <c r="L18" s="3"/>
      <c r="M18" s="24"/>
      <c r="N18" s="24"/>
      <c r="O18" s="24"/>
      <c r="P18" s="3"/>
      <c r="Q18" s="3"/>
      <c r="R18" s="24"/>
      <c r="S18" s="24"/>
      <c r="T18" s="24"/>
      <c r="U18" s="3"/>
      <c r="V18" s="3"/>
      <c r="W18" s="24"/>
      <c r="X18" s="24"/>
      <c r="Y18" s="24"/>
      <c r="Z18" s="3"/>
      <c r="AA18" s="3"/>
      <c r="AB18" s="24"/>
      <c r="AC18" s="24"/>
      <c r="AD18" s="24"/>
      <c r="AE18" s="3"/>
      <c r="AF18" s="3"/>
      <c r="AG18" s="24"/>
      <c r="AH18" s="24"/>
      <c r="AI18" s="24"/>
      <c r="AJ18" s="26"/>
    </row>
    <row r="19" spans="2:36" ht="21.75" customHeight="1" x14ac:dyDescent="0.3">
      <c r="B19" s="2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26"/>
    </row>
    <row r="20" spans="2:36" ht="21.75" customHeight="1" x14ac:dyDescent="0.3">
      <c r="B20" s="2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26"/>
    </row>
    <row r="21" spans="2:36" ht="21.75" customHeight="1" x14ac:dyDescent="0.3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939" priority="7">
      <formula>НомерМесяцДляОтображения&lt;&gt;MONTH(AG16)</formula>
    </cfRule>
  </conditionalFormatting>
  <conditionalFormatting sqref="B6:F7">
    <cfRule type="expression" dxfId="938" priority="94">
      <formula>НомерМесяцДляОтображения&lt;&gt;MONTH(B6)</formula>
    </cfRule>
  </conditionalFormatting>
  <conditionalFormatting sqref="B9:F9">
    <cfRule type="expression" dxfId="937" priority="93">
      <formula>НомерМесяцДляОтображения&lt;&gt;MONTH(B9)</formula>
    </cfRule>
  </conditionalFormatting>
  <conditionalFormatting sqref="B11:F11">
    <cfRule type="expression" dxfId="936" priority="92">
      <formula>НомерМесяцДляОтображения&lt;&gt;MONTH(B11)</formula>
    </cfRule>
  </conditionalFormatting>
  <conditionalFormatting sqref="B13:F13">
    <cfRule type="expression" dxfId="935" priority="91">
      <formula>НомерМесяцДляОтображения&lt;&gt;MONTH(B13)</formula>
    </cfRule>
  </conditionalFormatting>
  <conditionalFormatting sqref="B15:F15">
    <cfRule type="expression" dxfId="934" priority="90">
      <formula>НомерМесяцДляОтображения&lt;&gt;MONTH(B15)</formula>
    </cfRule>
  </conditionalFormatting>
  <conditionalFormatting sqref="B17:F17">
    <cfRule type="expression" dxfId="933" priority="89">
      <formula>НомерМесяцДляОтображения&lt;&gt;MONTH(B17)</formula>
    </cfRule>
  </conditionalFormatting>
  <conditionalFormatting sqref="G7:K7 G6 I6:K6">
    <cfRule type="expression" dxfId="932" priority="88">
      <formula>НомерМесяцДляОтображения&lt;&gt;MONTH(G6)</formula>
    </cfRule>
  </conditionalFormatting>
  <conditionalFormatting sqref="G9:K9">
    <cfRule type="expression" dxfId="931" priority="87">
      <formula>НомерМесяцДляОтображения&lt;&gt;MONTH(G9)</formula>
    </cfRule>
  </conditionalFormatting>
  <conditionalFormatting sqref="G11:K11">
    <cfRule type="expression" dxfId="930" priority="86">
      <formula>НомерМесяцДляОтображения&lt;&gt;MONTH(G11)</formula>
    </cfRule>
  </conditionalFormatting>
  <conditionalFormatting sqref="G13:K13">
    <cfRule type="expression" dxfId="929" priority="85">
      <formula>НомерМесяцДляОтображения&lt;&gt;MONTH(G13)</formula>
    </cfRule>
  </conditionalFormatting>
  <conditionalFormatting sqref="G15:K15">
    <cfRule type="expression" dxfId="928" priority="84">
      <formula>НомерМесяцДляОтображения&lt;&gt;MONTH(G15)</formula>
    </cfRule>
  </conditionalFormatting>
  <conditionalFormatting sqref="G17 K17">
    <cfRule type="expression" dxfId="927" priority="83">
      <formula>НомерМесяцДляОтображения&lt;&gt;MONTH(G17)</formula>
    </cfRule>
  </conditionalFormatting>
  <conditionalFormatting sqref="L7:P7 L6 N6:P6">
    <cfRule type="expression" dxfId="926" priority="82">
      <formula>НомерМесяцДляОтображения&lt;&gt;MONTH(L6)</formula>
    </cfRule>
  </conditionalFormatting>
  <conditionalFormatting sqref="L9:P9">
    <cfRule type="expression" dxfId="925" priority="81">
      <formula>НомерМесяцДляОтображения&lt;&gt;MONTH(L9)</formula>
    </cfRule>
  </conditionalFormatting>
  <conditionalFormatting sqref="L11:P11">
    <cfRule type="expression" dxfId="924" priority="80">
      <formula>НомерМесяцДляОтображения&lt;&gt;MONTH(L11)</formula>
    </cfRule>
  </conditionalFormatting>
  <conditionalFormatting sqref="L13:P13">
    <cfRule type="expression" dxfId="923" priority="79">
      <formula>НомерМесяцДляОтображения&lt;&gt;MONTH(L13)</formula>
    </cfRule>
  </conditionalFormatting>
  <conditionalFormatting sqref="L15:P15">
    <cfRule type="expression" dxfId="922" priority="78">
      <formula>НомерМесяцДляОтображения&lt;&gt;MONTH(L15)</formula>
    </cfRule>
  </conditionalFormatting>
  <conditionalFormatting sqref="L17 P17">
    <cfRule type="expression" dxfId="921" priority="77">
      <formula>НомерМесяцДляОтображения&lt;&gt;MONTH(L17)</formula>
    </cfRule>
  </conditionalFormatting>
  <conditionalFormatting sqref="Q7:U7 Q6 S6:U6">
    <cfRule type="expression" dxfId="920" priority="76">
      <formula>НомерМесяцДляОтображения&lt;&gt;MONTH(Q6)</formula>
    </cfRule>
  </conditionalFormatting>
  <conditionalFormatting sqref="Q9:U9">
    <cfRule type="expression" dxfId="919" priority="75">
      <formula>НомерМесяцДляОтображения&lt;&gt;MONTH(Q9)</formula>
    </cfRule>
  </conditionalFormatting>
  <conditionalFormatting sqref="Q11:U11">
    <cfRule type="expression" dxfId="918" priority="74">
      <formula>НомерМесяцДляОтображения&lt;&gt;MONTH(Q11)</formula>
    </cfRule>
  </conditionalFormatting>
  <conditionalFormatting sqref="Q13:U13">
    <cfRule type="expression" dxfId="917" priority="73">
      <formula>НомерМесяцДляОтображения&lt;&gt;MONTH(Q13)</formula>
    </cfRule>
  </conditionalFormatting>
  <conditionalFormatting sqref="Q15:U15">
    <cfRule type="expression" dxfId="916" priority="72">
      <formula>НомерМесяцДляОтображения&lt;&gt;MONTH(Q15)</formula>
    </cfRule>
  </conditionalFormatting>
  <conditionalFormatting sqref="Q17 U17">
    <cfRule type="expression" dxfId="915" priority="71">
      <formula>НомерМесяцДляОтображения&lt;&gt;MONTH(Q17)</formula>
    </cfRule>
  </conditionalFormatting>
  <conditionalFormatting sqref="V7:Z7 V6 X6:Z6">
    <cfRule type="expression" dxfId="914" priority="70">
      <formula>НомерМесяцДляОтображения&lt;&gt;MONTH(V6)</formula>
    </cfRule>
  </conditionalFormatting>
  <conditionalFormatting sqref="V9:Z9">
    <cfRule type="expression" dxfId="913" priority="69">
      <formula>НомерМесяцДляОтображения&lt;&gt;MONTH(V9)</formula>
    </cfRule>
  </conditionalFormatting>
  <conditionalFormatting sqref="V11:Z11">
    <cfRule type="expression" dxfId="912" priority="68">
      <formula>НомерМесяцДляОтображения&lt;&gt;MONTH(V11)</formula>
    </cfRule>
  </conditionalFormatting>
  <conditionalFormatting sqref="V13:Z13">
    <cfRule type="expression" dxfId="911" priority="67">
      <formula>НомерМесяцДляОтображения&lt;&gt;MONTH(V13)</formula>
    </cfRule>
  </conditionalFormatting>
  <conditionalFormatting sqref="V15:Z15">
    <cfRule type="expression" dxfId="910" priority="66">
      <formula>НомерМесяцДляОтображения&lt;&gt;MONTH(V15)</formula>
    </cfRule>
  </conditionalFormatting>
  <conditionalFormatting sqref="V17 Z17">
    <cfRule type="expression" dxfId="909" priority="65">
      <formula>НомерМесяцДляОтображения&lt;&gt;MONTH(V17)</formula>
    </cfRule>
  </conditionalFormatting>
  <conditionalFormatting sqref="AA7:AE7 AA6 AC6:AE6">
    <cfRule type="expression" dxfId="908" priority="64">
      <formula>НомерМесяцДляОтображения&lt;&gt;MONTH(AA6)</formula>
    </cfRule>
  </conditionalFormatting>
  <conditionalFormatting sqref="AA9:AE9">
    <cfRule type="expression" dxfId="907" priority="63">
      <formula>НомерМесяцДляОтображения&lt;&gt;MONTH(AA9)</formula>
    </cfRule>
  </conditionalFormatting>
  <conditionalFormatting sqref="AA11:AE11">
    <cfRule type="expression" dxfId="906" priority="62">
      <formula>НомерМесяцДляОтображения&lt;&gt;MONTH(AA11)</formula>
    </cfRule>
  </conditionalFormatting>
  <conditionalFormatting sqref="AA13:AE13">
    <cfRule type="expression" dxfId="905" priority="61">
      <formula>НомерМесяцДляОтображения&lt;&gt;MONTH(AA13)</formula>
    </cfRule>
  </conditionalFormatting>
  <conditionalFormatting sqref="AA15:AE15">
    <cfRule type="expression" dxfId="904" priority="60">
      <formula>НомерМесяцДляОтображения&lt;&gt;MONTH(AA15)</formula>
    </cfRule>
  </conditionalFormatting>
  <conditionalFormatting sqref="AA17 AE17">
    <cfRule type="expression" dxfId="903" priority="59">
      <formula>НомерМесяцДляОтображения&lt;&gt;MONTH(AA17)</formula>
    </cfRule>
  </conditionalFormatting>
  <conditionalFormatting sqref="AF7:AJ7 AF6 AH6:AJ6">
    <cfRule type="expression" dxfId="902" priority="58">
      <formula>НомерМесяцДляОтображения&lt;&gt;MONTH(AF6)</formula>
    </cfRule>
  </conditionalFormatting>
  <conditionalFormatting sqref="AF9:AJ9">
    <cfRule type="expression" dxfId="901" priority="57">
      <formula>НомерМесяцДляОтображения&lt;&gt;MONTH(AF9)</formula>
    </cfRule>
  </conditionalFormatting>
  <conditionalFormatting sqref="AF11:AJ11">
    <cfRule type="expression" dxfId="900" priority="56">
      <formula>НомерМесяцДляОтображения&lt;&gt;MONTH(AF11)</formula>
    </cfRule>
  </conditionalFormatting>
  <conditionalFormatting sqref="AF13:AJ13">
    <cfRule type="expression" dxfId="899" priority="55">
      <formula>НомерМесяцДляОтображения&lt;&gt;MONTH(AF13)</formula>
    </cfRule>
  </conditionalFormatting>
  <conditionalFormatting sqref="AF15:AJ15">
    <cfRule type="expression" dxfId="898" priority="54">
      <formula>НомерМесяцДляОтображения&lt;&gt;MONTH(AF15)</formula>
    </cfRule>
  </conditionalFormatting>
  <conditionalFormatting sqref="AF17 AJ17">
    <cfRule type="expression" dxfId="897" priority="53">
      <formula>НомерМесяцДляОтображения&lt;&gt;MONTH(AF17)</formula>
    </cfRule>
  </conditionalFormatting>
  <conditionalFormatting sqref="H6">
    <cfRule type="expression" dxfId="896" priority="52">
      <formula>НомерМесяцДляОтображения&lt;&gt;MONTH(H6)</formula>
    </cfRule>
  </conditionalFormatting>
  <conditionalFormatting sqref="M6">
    <cfRule type="expression" dxfId="895" priority="51">
      <formula>НомерМесяцДляОтображения&lt;&gt;MONTH(M6)</formula>
    </cfRule>
  </conditionalFormatting>
  <conditionalFormatting sqref="R6">
    <cfRule type="expression" dxfId="894" priority="50">
      <formula>НомерМесяцДляОтображения&lt;&gt;MONTH(R6)</formula>
    </cfRule>
  </conditionalFormatting>
  <conditionalFormatting sqref="W6">
    <cfRule type="expression" dxfId="893" priority="49">
      <formula>НомерМесяцДляОтображения&lt;&gt;MONTH(W6)</formula>
    </cfRule>
  </conditionalFormatting>
  <conditionalFormatting sqref="AB6">
    <cfRule type="expression" dxfId="892" priority="48">
      <formula>НомерМесяцДляОтображения&lt;&gt;MONTH(AB6)</formula>
    </cfRule>
  </conditionalFormatting>
  <conditionalFormatting sqref="AG6">
    <cfRule type="expression" dxfId="891" priority="47">
      <formula>НомерМесяцДляОтображения&lt;&gt;MONTH(AG6)</formula>
    </cfRule>
  </conditionalFormatting>
  <conditionalFormatting sqref="B5:AF5">
    <cfRule type="expression" dxfId="890" priority="46">
      <formula>(WEEKDAY(B5)=1)+(WEEKDAY(B5)=7)</formula>
    </cfRule>
  </conditionalFormatting>
  <conditionalFormatting sqref="B8:F8">
    <cfRule type="expression" dxfId="889" priority="45">
      <formula>НомерМесяцДляОтображения&lt;&gt;MONTH(B8)</formula>
    </cfRule>
  </conditionalFormatting>
  <conditionalFormatting sqref="G8 I8:K8">
    <cfRule type="expression" dxfId="888" priority="44">
      <formula>НомерМесяцДляОтображения&lt;&gt;MONTH(G8)</formula>
    </cfRule>
  </conditionalFormatting>
  <conditionalFormatting sqref="L8 N8:P8">
    <cfRule type="expression" dxfId="887" priority="43">
      <formula>НомерМесяцДляОтображения&lt;&gt;MONTH(L8)</formula>
    </cfRule>
  </conditionalFormatting>
  <conditionalFormatting sqref="Q8 S8:U8">
    <cfRule type="expression" dxfId="886" priority="42">
      <formula>НомерМесяцДляОтображения&lt;&gt;MONTH(Q8)</formula>
    </cfRule>
  </conditionalFormatting>
  <conditionalFormatting sqref="V8 X8:Z8">
    <cfRule type="expression" dxfId="885" priority="41">
      <formula>НомерМесяцДляОтображения&lt;&gt;MONTH(V8)</formula>
    </cfRule>
  </conditionalFormatting>
  <conditionalFormatting sqref="AA8 AC8:AE8">
    <cfRule type="expression" dxfId="884" priority="40">
      <formula>НомерМесяцДляОтображения&lt;&gt;MONTH(AA8)</formula>
    </cfRule>
  </conditionalFormatting>
  <conditionalFormatting sqref="AF8 AH8:AJ8">
    <cfRule type="expression" dxfId="883" priority="39">
      <formula>НомерМесяцДляОтображения&lt;&gt;MONTH(AF8)</formula>
    </cfRule>
  </conditionalFormatting>
  <conditionalFormatting sqref="H8">
    <cfRule type="expression" dxfId="882" priority="38">
      <formula>НомерМесяцДляОтображения&lt;&gt;MONTH(H8)</formula>
    </cfRule>
  </conditionalFormatting>
  <conditionalFormatting sqref="M8">
    <cfRule type="expression" dxfId="881" priority="37">
      <formula>НомерМесяцДляОтображения&lt;&gt;MONTH(M8)</formula>
    </cfRule>
  </conditionalFormatting>
  <conditionalFormatting sqref="R8">
    <cfRule type="expression" dxfId="880" priority="36">
      <formula>НомерМесяцДляОтображения&lt;&gt;MONTH(R8)</formula>
    </cfRule>
  </conditionalFormatting>
  <conditionalFormatting sqref="W8">
    <cfRule type="expression" dxfId="879" priority="35">
      <formula>НомерМесяцДляОтображения&lt;&gt;MONTH(W8)</formula>
    </cfRule>
  </conditionalFormatting>
  <conditionalFormatting sqref="AB8">
    <cfRule type="expression" dxfId="878" priority="34">
      <formula>НомерМесяцДляОтображения&lt;&gt;MONTH(AB8)</formula>
    </cfRule>
  </conditionalFormatting>
  <conditionalFormatting sqref="AG8">
    <cfRule type="expression" dxfId="877" priority="33">
      <formula>НомерМесяцДляОтображения&lt;&gt;MONTH(AG8)</formula>
    </cfRule>
  </conditionalFormatting>
  <conditionalFormatting sqref="B14:F14">
    <cfRule type="expression" dxfId="876" priority="32">
      <formula>НомерМесяцДляОтображения&lt;&gt;MONTH(B14)</formula>
    </cfRule>
  </conditionalFormatting>
  <conditionalFormatting sqref="G14 I14:K14">
    <cfRule type="expression" dxfId="875" priority="31">
      <formula>НомерМесяцДляОтображения&lt;&gt;MONTH(G14)</formula>
    </cfRule>
  </conditionalFormatting>
  <conditionalFormatting sqref="L14 N14:P14">
    <cfRule type="expression" dxfId="874" priority="30">
      <formula>НомерМесяцДляОтображения&lt;&gt;MONTH(L14)</formula>
    </cfRule>
  </conditionalFormatting>
  <conditionalFormatting sqref="Q14 S14:U14">
    <cfRule type="expression" dxfId="873" priority="29">
      <formula>НомерМесяцДляОтображения&lt;&gt;MONTH(Q14)</formula>
    </cfRule>
  </conditionalFormatting>
  <conditionalFormatting sqref="V14 X14:Z14">
    <cfRule type="expression" dxfId="872" priority="28">
      <formula>НомерМесяцДляОтображения&lt;&gt;MONTH(V14)</formula>
    </cfRule>
  </conditionalFormatting>
  <conditionalFormatting sqref="AA14 AC14:AE14">
    <cfRule type="expression" dxfId="871" priority="27">
      <formula>НомерМесяцДляОтображения&lt;&gt;MONTH(AA14)</formula>
    </cfRule>
  </conditionalFormatting>
  <conditionalFormatting sqref="AF14 AH14:AJ14">
    <cfRule type="expression" dxfId="870" priority="26">
      <formula>НомерМесяцДляОтображения&lt;&gt;MONTH(AF14)</formula>
    </cfRule>
  </conditionalFormatting>
  <conditionalFormatting sqref="H14">
    <cfRule type="expression" dxfId="869" priority="25">
      <formula>НомерМесяцДляОтображения&lt;&gt;MONTH(H14)</formula>
    </cfRule>
  </conditionalFormatting>
  <conditionalFormatting sqref="M14">
    <cfRule type="expression" dxfId="868" priority="24">
      <formula>НомерМесяцДляОтображения&lt;&gt;MONTH(M14)</formula>
    </cfRule>
  </conditionalFormatting>
  <conditionalFormatting sqref="R14">
    <cfRule type="expression" dxfId="867" priority="23">
      <formula>НомерМесяцДляОтображения&lt;&gt;MONTH(R14)</formula>
    </cfRule>
  </conditionalFormatting>
  <conditionalFormatting sqref="W14">
    <cfRule type="expression" dxfId="866" priority="22">
      <formula>НомерМесяцДляОтображения&lt;&gt;MONTH(W14)</formula>
    </cfRule>
  </conditionalFormatting>
  <conditionalFormatting sqref="AB14">
    <cfRule type="expression" dxfId="865" priority="21">
      <formula>НомерМесяцДляОтображения&lt;&gt;MONTH(AB14)</formula>
    </cfRule>
  </conditionalFormatting>
  <conditionalFormatting sqref="AG14">
    <cfRule type="expression" dxfId="864" priority="20">
      <formula>НомерМесяцДляОтображения&lt;&gt;MONTH(AG14)</formula>
    </cfRule>
  </conditionalFormatting>
  <conditionalFormatting sqref="B16:F16">
    <cfRule type="expression" dxfId="863" priority="19">
      <formula>НомерМесяцДляОтображения&lt;&gt;MONTH(B16)</formula>
    </cfRule>
  </conditionalFormatting>
  <conditionalFormatting sqref="G16 I16:K16">
    <cfRule type="expression" dxfId="862" priority="18">
      <formula>НомерМесяцДляОтображения&lt;&gt;MONTH(G16)</formula>
    </cfRule>
  </conditionalFormatting>
  <conditionalFormatting sqref="L16 N16:P16">
    <cfRule type="expression" dxfId="861" priority="17">
      <formula>НомерМесяцДляОтображения&lt;&gt;MONTH(L16)</formula>
    </cfRule>
  </conditionalFormatting>
  <conditionalFormatting sqref="Q16 S16:U16">
    <cfRule type="expression" dxfId="860" priority="16">
      <formula>НомерМесяцДляОтображения&lt;&gt;MONTH(Q16)</formula>
    </cfRule>
  </conditionalFormatting>
  <conditionalFormatting sqref="V16 X16:Z16">
    <cfRule type="expression" dxfId="859" priority="15">
      <formula>НомерМесяцДляОтображения&lt;&gt;MONTH(V16)</formula>
    </cfRule>
  </conditionalFormatting>
  <conditionalFormatting sqref="AA16 AC16:AE16">
    <cfRule type="expression" dxfId="858" priority="14">
      <formula>НомерМесяцДляОтображения&lt;&gt;MONTH(AA16)</formula>
    </cfRule>
  </conditionalFormatting>
  <conditionalFormatting sqref="AF16 AH16:AJ16">
    <cfRule type="expression" dxfId="857" priority="13">
      <formula>НомерМесяцДляОтображения&lt;&gt;MONTH(AF16)</formula>
    </cfRule>
  </conditionalFormatting>
  <conditionalFormatting sqref="H16">
    <cfRule type="expression" dxfId="856" priority="12">
      <formula>НомерМесяцДляОтображения&lt;&gt;MONTH(H16)</formula>
    </cfRule>
  </conditionalFormatting>
  <conditionalFormatting sqref="M16">
    <cfRule type="expression" dxfId="855" priority="11">
      <formula>НомерМесяцДляОтображения&lt;&gt;MONTH(M16)</formula>
    </cfRule>
  </conditionalFormatting>
  <conditionalFormatting sqref="R16">
    <cfRule type="expression" dxfId="854" priority="10">
      <formula>НомерМесяцДляОтображения&lt;&gt;MONTH(R16)</formula>
    </cfRule>
  </conditionalFormatting>
  <conditionalFormatting sqref="W16">
    <cfRule type="expression" dxfId="853" priority="9">
      <formula>НомерМесяцДляОтображения&lt;&gt;MONTH(W16)</formula>
    </cfRule>
  </conditionalFormatting>
  <conditionalFormatting sqref="AB16">
    <cfRule type="expression" dxfId="852" priority="8">
      <formula>НомерМесяцДляОтображения&lt;&gt;MONTH(AB16)</formula>
    </cfRule>
  </conditionalFormatting>
  <conditionalFormatting sqref="H17:J17">
    <cfRule type="expression" dxfId="851" priority="6">
      <formula>НомерМесяцДляОтображения&lt;&gt;MONTH(H17)</formula>
    </cfRule>
  </conditionalFormatting>
  <conditionalFormatting sqref="M17:O17">
    <cfRule type="expression" dxfId="850" priority="5">
      <formula>НомерМесяцДляОтображения&lt;&gt;MONTH(M17)</formula>
    </cfRule>
  </conditionalFormatting>
  <conditionalFormatting sqref="R17:T17">
    <cfRule type="expression" dxfId="849" priority="4">
      <formula>НомерМесяцДляОтображения&lt;&gt;MONTH(R17)</formula>
    </cfRule>
  </conditionalFormatting>
  <conditionalFormatting sqref="W17:Y17">
    <cfRule type="expression" dxfId="848" priority="3">
      <formula>НомерМесяцДляОтображения&lt;&gt;MONTH(W17)</formula>
    </cfRule>
  </conditionalFormatting>
  <conditionalFormatting sqref="AB17:AD17">
    <cfRule type="expression" dxfId="847" priority="2">
      <formula>НомерМесяцДляОтображения&lt;&gt;MONTH(AB17)</formula>
    </cfRule>
  </conditionalFormatting>
  <conditionalFormatting sqref="AG17:AI17">
    <cfRule type="expression" dxfId="846" priority="1">
      <formula>НомерМесяцДляОтображения&lt;&gt;MONTH(AG17)</formula>
    </cfRule>
  </conditionalFormatting>
  <printOptions horizontalCentered="1" verticalCentered="1"/>
  <pageMargins left="0.45" right="0.45" top="0.4" bottom="0.5" header="0.3" footer="0.3"/>
  <pageSetup paperSize="9" scale="7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2:AJ21"/>
  <sheetViews>
    <sheetView showGridLines="0" zoomScaleNormal="100" workbookViewId="0"/>
  </sheetViews>
  <sheetFormatPr defaultRowHeight="17.25" x14ac:dyDescent="0.3"/>
  <cols>
    <col min="1" max="1" width="4.21875" customWidth="1"/>
    <col min="2" max="2" width="1.109375" customWidth="1"/>
    <col min="3" max="3" width="9.109375" customWidth="1"/>
    <col min="4" max="4" width="1.109375" customWidth="1"/>
    <col min="5" max="5" width="9.109375" customWidth="1"/>
    <col min="6" max="7" width="1.109375" customWidth="1"/>
    <col min="8" max="8" width="9.109375" customWidth="1"/>
    <col min="9" max="9" width="1.109375" customWidth="1"/>
    <col min="10" max="10" width="9.109375" customWidth="1"/>
    <col min="11" max="12" width="1.109375" customWidth="1"/>
    <col min="13" max="13" width="9.109375" customWidth="1"/>
    <col min="14" max="14" width="1.109375" customWidth="1"/>
    <col min="15" max="15" width="9.109375" customWidth="1"/>
    <col min="16" max="17" width="1.109375" customWidth="1"/>
    <col min="18" max="18" width="9.109375" customWidth="1"/>
    <col min="19" max="19" width="1.109375" customWidth="1"/>
    <col min="20" max="20" width="9.109375" customWidth="1"/>
    <col min="21" max="22" width="1.109375" customWidth="1"/>
    <col min="23" max="23" width="9.109375" customWidth="1"/>
    <col min="24" max="24" width="1.109375" customWidth="1"/>
    <col min="25" max="25" width="9.1093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customHeight="1" x14ac:dyDescent="0.3">
      <c r="B2" s="96" t="str">
        <f>TEXT(EOMONTH('3'!$C$10,0)+1,"ММММ")</f>
        <v>Апрель</v>
      </c>
      <c r="C2" s="96"/>
      <c r="D2" s="96"/>
      <c r="E2" s="96"/>
      <c r="F2" s="96"/>
      <c r="G2" s="96"/>
      <c r="H2" s="96"/>
      <c r="J2" s="96">
        <f>YEAR(EOMONTH('3'!$C$10,0)+1)</f>
        <v>2016</v>
      </c>
      <c r="K2" s="96"/>
      <c r="L2" s="96"/>
      <c r="M2" s="96"/>
      <c r="O2" s="91" t="str">
        <f>ДеньНачала</f>
        <v>понедельник</v>
      </c>
      <c r="P2" s="91"/>
      <c r="Q2" s="91"/>
      <c r="R2" s="91"/>
      <c r="S2" s="91"/>
    </row>
    <row r="3" spans="2:36" x14ac:dyDescent="0.3">
      <c r="B3" s="8" t="s">
        <v>1</v>
      </c>
      <c r="C3" s="8"/>
      <c r="D3" s="8"/>
      <c r="E3" s="8"/>
      <c r="F3" s="8"/>
      <c r="G3" s="8"/>
      <c r="H3" s="8"/>
      <c r="J3" s="8" t="s">
        <v>3</v>
      </c>
      <c r="K3" s="8"/>
      <c r="L3" s="8"/>
      <c r="M3" s="8"/>
      <c r="O3" s="8" t="s">
        <v>4</v>
      </c>
      <c r="P3" s="8"/>
      <c r="Q3" s="8"/>
      <c r="R3" s="8"/>
      <c r="S3" s="8"/>
    </row>
    <row r="5" spans="2:36" ht="21" customHeight="1" x14ac:dyDescent="0.3">
      <c r="B5" s="97">
        <f>INDEX(календарь,,1)</f>
        <v>42450</v>
      </c>
      <c r="C5" s="94"/>
      <c r="D5" s="94"/>
      <c r="E5" s="94"/>
      <c r="F5" s="94"/>
      <c r="G5" s="93">
        <f>INDEX(календарь,,2)</f>
        <v>42451</v>
      </c>
      <c r="H5" s="93"/>
      <c r="I5" s="93"/>
      <c r="J5" s="93"/>
      <c r="K5" s="93"/>
      <c r="L5" s="93">
        <f>INDEX(календарь,,3)</f>
        <v>42452</v>
      </c>
      <c r="M5" s="93"/>
      <c r="N5" s="93"/>
      <c r="O5" s="93"/>
      <c r="P5" s="93"/>
      <c r="Q5" s="93">
        <f>INDEX(календарь,,4)</f>
        <v>42453</v>
      </c>
      <c r="R5" s="93"/>
      <c r="S5" s="93"/>
      <c r="T5" s="93"/>
      <c r="U5" s="93"/>
      <c r="V5" s="93">
        <f>INDEX(календарь,,5)</f>
        <v>42454</v>
      </c>
      <c r="W5" s="93"/>
      <c r="X5" s="93"/>
      <c r="Y5" s="93"/>
      <c r="Z5" s="93"/>
      <c r="AA5" s="93">
        <f>INDEX(календарь,,6)</f>
        <v>42455</v>
      </c>
      <c r="AB5" s="93"/>
      <c r="AC5" s="93"/>
      <c r="AD5" s="93"/>
      <c r="AE5" s="93"/>
      <c r="AF5" s="94">
        <f>INDEX(календарь,,7)</f>
        <v>42456</v>
      </c>
      <c r="AG5" s="94"/>
      <c r="AH5" s="94"/>
      <c r="AI5" s="94"/>
      <c r="AJ5" s="95"/>
    </row>
    <row r="6" spans="2:36" ht="24" customHeight="1" x14ac:dyDescent="0.3">
      <c r="B6" s="11"/>
      <c r="C6" s="12">
        <f>INDEX(календарь,ndx+0,1)</f>
        <v>42457</v>
      </c>
      <c r="D6" s="12"/>
      <c r="E6" s="12"/>
      <c r="F6" s="10"/>
      <c r="G6" s="11"/>
      <c r="H6" s="12">
        <f>INDEX(календарь,ndx+0,2)</f>
        <v>42458</v>
      </c>
      <c r="I6" s="12"/>
      <c r="J6" s="12"/>
      <c r="K6" s="10"/>
      <c r="L6" s="11"/>
      <c r="M6" s="12">
        <f>INDEX(календарь,ndx+0,3)</f>
        <v>42459</v>
      </c>
      <c r="N6" s="12"/>
      <c r="O6" s="12"/>
      <c r="P6" s="10"/>
      <c r="Q6" s="11"/>
      <c r="R6" s="12">
        <f>INDEX(календарь,ndx+0,4)</f>
        <v>42460</v>
      </c>
      <c r="S6" s="12"/>
      <c r="T6" s="12"/>
      <c r="U6" s="10"/>
      <c r="V6" s="11"/>
      <c r="W6" s="12">
        <f>INDEX(календарь,ndx+0,5)</f>
        <v>42461</v>
      </c>
      <c r="X6" s="12"/>
      <c r="Y6" s="12"/>
      <c r="Z6" s="10"/>
      <c r="AA6" s="11"/>
      <c r="AB6" s="12">
        <f>INDEX(календарь,ndx+0,6)</f>
        <v>42462</v>
      </c>
      <c r="AC6" s="12"/>
      <c r="AD6" s="12"/>
      <c r="AE6" s="10"/>
      <c r="AF6" s="11"/>
      <c r="AG6" s="12">
        <f>INDEX(календарь,ndx+0,7)</f>
        <v>42463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x14ac:dyDescent="0.3">
      <c r="B8" s="11"/>
      <c r="C8" s="12">
        <f>INDEX(календарь,ndx+1,1)</f>
        <v>42464</v>
      </c>
      <c r="D8" s="12"/>
      <c r="E8" s="12"/>
      <c r="F8" s="10"/>
      <c r="G8" s="11"/>
      <c r="H8" s="12">
        <f>INDEX(календарь,ndx+1,2)</f>
        <v>42465</v>
      </c>
      <c r="I8" s="12"/>
      <c r="J8" s="12"/>
      <c r="K8" s="10"/>
      <c r="L8" s="11"/>
      <c r="M8" s="12">
        <f>INDEX(календарь,ndx+1,3)</f>
        <v>42466</v>
      </c>
      <c r="N8" s="12"/>
      <c r="O8" s="12"/>
      <c r="P8" s="10"/>
      <c r="Q8" s="11"/>
      <c r="R8" s="12">
        <f>INDEX(календарь,ndx+1,4)</f>
        <v>42467</v>
      </c>
      <c r="S8" s="12"/>
      <c r="T8" s="12"/>
      <c r="U8" s="10"/>
      <c r="V8" s="11"/>
      <c r="W8" s="12">
        <f>INDEX(календарь,ndx+1,5)</f>
        <v>42468</v>
      </c>
      <c r="X8" s="12"/>
      <c r="Y8" s="12"/>
      <c r="Z8" s="10"/>
      <c r="AA8" s="11"/>
      <c r="AB8" s="12">
        <f>INDEX(календарь,ndx+1,6)</f>
        <v>42469</v>
      </c>
      <c r="AC8" s="12"/>
      <c r="AD8" s="12"/>
      <c r="AE8" s="10"/>
      <c r="AF8" s="11"/>
      <c r="AG8" s="12">
        <f>INDEX(календарь,ndx+1,7)</f>
        <v>42470</v>
      </c>
      <c r="AH8" s="12"/>
      <c r="AI8" s="12"/>
      <c r="AJ8" s="10"/>
    </row>
    <row r="9" spans="2:36" ht="59.25" customHeight="1" x14ac:dyDescent="0.3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 x14ac:dyDescent="0.3">
      <c r="B10" s="11"/>
      <c r="C10" s="12">
        <f>INDEX(календарь,ndx+2,1)</f>
        <v>42471</v>
      </c>
      <c r="D10" s="12"/>
      <c r="E10" s="12"/>
      <c r="F10" s="10"/>
      <c r="G10" s="11"/>
      <c r="H10" s="12">
        <f>INDEX(календарь,ndx+2,2)</f>
        <v>42472</v>
      </c>
      <c r="I10" s="12"/>
      <c r="J10" s="12"/>
      <c r="K10" s="10"/>
      <c r="L10" s="11"/>
      <c r="M10" s="12">
        <f>INDEX(календарь,ndx+2,3)</f>
        <v>42473</v>
      </c>
      <c r="N10" s="12"/>
      <c r="O10" s="12"/>
      <c r="P10" s="10"/>
      <c r="Q10" s="11"/>
      <c r="R10" s="12">
        <f>INDEX(календарь,ndx+2,4)</f>
        <v>42474</v>
      </c>
      <c r="S10" s="12"/>
      <c r="T10" s="12"/>
      <c r="U10" s="10"/>
      <c r="V10" s="11"/>
      <c r="W10" s="12">
        <f>INDEX(календарь,ndx+2,5)</f>
        <v>42475</v>
      </c>
      <c r="X10" s="12"/>
      <c r="Y10" s="12"/>
      <c r="Z10" s="10"/>
      <c r="AA10" s="11"/>
      <c r="AB10" s="12">
        <f>INDEX(календарь,ndx+2,6)</f>
        <v>42476</v>
      </c>
      <c r="AC10" s="12"/>
      <c r="AD10" s="12"/>
      <c r="AE10" s="10"/>
      <c r="AF10" s="11"/>
      <c r="AG10" s="12">
        <f>INDEX(календарь,ndx+2,7)</f>
        <v>42477</v>
      </c>
      <c r="AH10" s="12"/>
      <c r="AI10" s="12"/>
      <c r="AJ10" s="10"/>
    </row>
    <row r="11" spans="2:36" ht="59.25" customHeight="1" x14ac:dyDescent="0.3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x14ac:dyDescent="0.3">
      <c r="B12" s="11"/>
      <c r="C12" s="12">
        <f>INDEX(календарь,ndx+3,1)</f>
        <v>42478</v>
      </c>
      <c r="D12" s="12"/>
      <c r="E12" s="12"/>
      <c r="F12" s="10"/>
      <c r="G12" s="11"/>
      <c r="H12" s="12">
        <f>INDEX(календарь,ndx+3,2)</f>
        <v>42479</v>
      </c>
      <c r="I12" s="12"/>
      <c r="J12" s="12"/>
      <c r="K12" s="10"/>
      <c r="L12" s="11"/>
      <c r="M12" s="12">
        <f>INDEX(календарь,ndx+3,3)</f>
        <v>42480</v>
      </c>
      <c r="N12" s="12"/>
      <c r="O12" s="12"/>
      <c r="P12" s="10"/>
      <c r="Q12" s="11"/>
      <c r="R12" s="12">
        <f>INDEX(календарь,ndx+3,4)</f>
        <v>42481</v>
      </c>
      <c r="S12" s="12"/>
      <c r="T12" s="12"/>
      <c r="U12" s="10"/>
      <c r="V12" s="11"/>
      <c r="W12" s="12">
        <f>INDEX(календарь,ndx+3,5)</f>
        <v>42482</v>
      </c>
      <c r="X12" s="12"/>
      <c r="Y12" s="12"/>
      <c r="Z12" s="10"/>
      <c r="AA12" s="11"/>
      <c r="AB12" s="12">
        <f>INDEX(календарь,ndx+3,6)</f>
        <v>42483</v>
      </c>
      <c r="AC12" s="12"/>
      <c r="AD12" s="12"/>
      <c r="AE12" s="10"/>
      <c r="AF12" s="11"/>
      <c r="AG12" s="12">
        <f>INDEX(календарь,ndx+3,7)</f>
        <v>42484</v>
      </c>
      <c r="AH12" s="12"/>
      <c r="AI12" s="12"/>
      <c r="AJ12" s="10"/>
    </row>
    <row r="13" spans="2:36" ht="59.25" customHeight="1" x14ac:dyDescent="0.3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x14ac:dyDescent="0.3">
      <c r="B14" s="11"/>
      <c r="C14" s="12">
        <f>INDEX(календарь,ndx+4,1)</f>
        <v>42485</v>
      </c>
      <c r="D14" s="12"/>
      <c r="E14" s="12"/>
      <c r="F14" s="10"/>
      <c r="G14" s="11"/>
      <c r="H14" s="12">
        <f>INDEX(календарь,ndx+4,2)</f>
        <v>42486</v>
      </c>
      <c r="I14" s="12"/>
      <c r="J14" s="12"/>
      <c r="K14" s="10"/>
      <c r="L14" s="11"/>
      <c r="M14" s="12">
        <f>INDEX(календарь,ndx+4,3)</f>
        <v>42487</v>
      </c>
      <c r="N14" s="12"/>
      <c r="O14" s="12"/>
      <c r="P14" s="10"/>
      <c r="Q14" s="11"/>
      <c r="R14" s="12">
        <f>INDEX(календарь,ndx+4,4)</f>
        <v>42488</v>
      </c>
      <c r="S14" s="12"/>
      <c r="T14" s="12"/>
      <c r="U14" s="10"/>
      <c r="V14" s="11"/>
      <c r="W14" s="12">
        <f>INDEX(календарь,ndx+4,5)</f>
        <v>42489</v>
      </c>
      <c r="X14" s="12"/>
      <c r="Y14" s="12"/>
      <c r="Z14" s="10"/>
      <c r="AA14" s="11"/>
      <c r="AB14" s="12">
        <f>INDEX(календарь,ndx+4,6)</f>
        <v>42490</v>
      </c>
      <c r="AC14" s="12"/>
      <c r="AD14" s="12"/>
      <c r="AE14" s="10"/>
      <c r="AF14" s="11"/>
      <c r="AG14" s="12">
        <f>INDEX(календарь,ndx+4,7)</f>
        <v>42491</v>
      </c>
      <c r="AH14" s="12"/>
      <c r="AI14" s="12"/>
      <c r="AJ14" s="10"/>
    </row>
    <row r="15" spans="2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INDEX(календарь,ndx+5,1)</f>
        <v>42492</v>
      </c>
      <c r="D16" s="12"/>
      <c r="E16" s="12"/>
      <c r="F16" s="10"/>
      <c r="G16" s="11"/>
      <c r="H16" s="12">
        <f>INDEX(календарь,ndx+5,2)</f>
        <v>42493</v>
      </c>
      <c r="I16" s="12"/>
      <c r="J16" s="12"/>
      <c r="K16" s="10"/>
      <c r="L16" s="11"/>
      <c r="M16" s="12">
        <f>INDEX(календарь,ndx+5,3)</f>
        <v>42494</v>
      </c>
      <c r="N16" s="12"/>
      <c r="O16" s="12"/>
      <c r="P16" s="10"/>
      <c r="Q16" s="11"/>
      <c r="R16" s="12">
        <f>INDEX(календарь,ndx+5,4)</f>
        <v>42495</v>
      </c>
      <c r="S16" s="12"/>
      <c r="T16" s="12"/>
      <c r="U16" s="10"/>
      <c r="V16" s="11"/>
      <c r="W16" s="12">
        <f>INDEX(календарь,ndx+5,5)</f>
        <v>42496</v>
      </c>
      <c r="X16" s="12"/>
      <c r="Y16" s="12"/>
      <c r="Z16" s="10"/>
      <c r="AA16" s="11"/>
      <c r="AB16" s="12">
        <f>INDEX(календарь,ndx+5,6)</f>
        <v>42497</v>
      </c>
      <c r="AC16" s="12"/>
      <c r="AD16" s="12"/>
      <c r="AE16" s="10"/>
      <c r="AF16" s="11"/>
      <c r="AG16" s="12">
        <f>INDEX(календарь,ndx+5,7)</f>
        <v>42498</v>
      </c>
      <c r="AH16" s="12"/>
      <c r="AI16" s="12"/>
      <c r="AJ16" s="10"/>
    </row>
    <row r="17" spans="2:36" ht="59.25" customHeight="1" x14ac:dyDescent="0.3">
      <c r="B17" s="11"/>
      <c r="C17" s="41"/>
      <c r="D17" s="41"/>
      <c r="E17" s="41"/>
      <c r="F17" s="10"/>
      <c r="G17" s="11"/>
      <c r="H17" s="41"/>
      <c r="I17" s="41"/>
      <c r="J17" s="41"/>
      <c r="K17" s="10"/>
      <c r="L17" s="11"/>
      <c r="M17" s="41"/>
      <c r="N17" s="41"/>
      <c r="O17" s="41"/>
      <c r="P17" s="10"/>
      <c r="Q17" s="11"/>
      <c r="R17" s="41"/>
      <c r="S17" s="41"/>
      <c r="T17" s="41"/>
      <c r="U17" s="10"/>
      <c r="V17" s="11"/>
      <c r="W17" s="41"/>
      <c r="X17" s="41"/>
      <c r="Y17" s="41"/>
      <c r="Z17" s="10"/>
      <c r="AA17" s="11"/>
      <c r="AB17" s="41"/>
      <c r="AC17" s="41"/>
      <c r="AD17" s="41"/>
      <c r="AE17" s="10"/>
      <c r="AF17" s="11"/>
      <c r="AG17" s="41"/>
      <c r="AH17" s="41"/>
      <c r="AI17" s="41"/>
      <c r="AJ17" s="10"/>
    </row>
    <row r="18" spans="2:36" ht="21.75" customHeight="1" x14ac:dyDescent="0.3">
      <c r="B18" s="35"/>
      <c r="C18" s="34" t="s">
        <v>2</v>
      </c>
      <c r="D18" s="32"/>
      <c r="E18" s="3"/>
      <c r="F18" s="3"/>
      <c r="G18" s="3"/>
      <c r="H18" s="24"/>
      <c r="I18" s="24"/>
      <c r="J18" s="24"/>
      <c r="K18" s="3"/>
      <c r="L18" s="3"/>
      <c r="M18" s="24"/>
      <c r="N18" s="24"/>
      <c r="O18" s="24"/>
      <c r="P18" s="3"/>
      <c r="Q18" s="3"/>
      <c r="R18" s="24"/>
      <c r="S18" s="24"/>
      <c r="T18" s="24"/>
      <c r="U18" s="3"/>
      <c r="V18" s="3"/>
      <c r="W18" s="24"/>
      <c r="X18" s="24"/>
      <c r="Y18" s="24"/>
      <c r="Z18" s="3"/>
      <c r="AA18" s="3"/>
      <c r="AB18" s="24"/>
      <c r="AC18" s="24"/>
      <c r="AD18" s="24"/>
      <c r="AE18" s="3"/>
      <c r="AF18" s="3"/>
      <c r="AG18" s="24"/>
      <c r="AH18" s="24"/>
      <c r="AI18" s="24"/>
      <c r="AJ18" s="36"/>
    </row>
    <row r="19" spans="2:36" ht="21.75" customHeight="1" x14ac:dyDescent="0.3">
      <c r="B19" s="3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6"/>
    </row>
    <row r="20" spans="2:36" ht="21.75" customHeight="1" x14ac:dyDescent="0.3">
      <c r="B20" s="3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6"/>
    </row>
    <row r="21" spans="2:36" ht="21.75" customHeight="1" x14ac:dyDescent="0.3"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40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845" priority="13">
      <formula>НомерМесяцДляОтображения&lt;&gt;MONTH(AG16)</formula>
    </cfRule>
  </conditionalFormatting>
  <conditionalFormatting sqref="B6:F7">
    <cfRule type="expression" dxfId="844" priority="100">
      <formula>НомерМесяцДляОтображения&lt;&gt;MONTH(B6)</formula>
    </cfRule>
  </conditionalFormatting>
  <conditionalFormatting sqref="B9:F9">
    <cfRule type="expression" dxfId="843" priority="99">
      <formula>НомерМесяцДляОтображения&lt;&gt;MONTH(B9)</formula>
    </cfRule>
  </conditionalFormatting>
  <conditionalFormatting sqref="B11:F11">
    <cfRule type="expression" dxfId="842" priority="98">
      <formula>НомерМесяцДляОтображения&lt;&gt;MONTH(B11)</formula>
    </cfRule>
  </conditionalFormatting>
  <conditionalFormatting sqref="B13:F13">
    <cfRule type="expression" dxfId="841" priority="97">
      <formula>НомерМесяцДляОтображения&lt;&gt;MONTH(B13)</formula>
    </cfRule>
  </conditionalFormatting>
  <conditionalFormatting sqref="B15:F15">
    <cfRule type="expression" dxfId="840" priority="96">
      <formula>НомерМесяцДляОтображения&lt;&gt;MONTH(B15)</formula>
    </cfRule>
  </conditionalFormatting>
  <conditionalFormatting sqref="B17:F17">
    <cfRule type="expression" dxfId="839" priority="95">
      <formula>НомерМесяцДляОтображения&lt;&gt;MONTH(B17)</formula>
    </cfRule>
  </conditionalFormatting>
  <conditionalFormatting sqref="G7:K7 G6 I6:K6">
    <cfRule type="expression" dxfId="838" priority="94">
      <formula>НомерМесяцДляОтображения&lt;&gt;MONTH(G6)</formula>
    </cfRule>
  </conditionalFormatting>
  <conditionalFormatting sqref="G9:K9">
    <cfRule type="expression" dxfId="837" priority="93">
      <formula>НомерМесяцДляОтображения&lt;&gt;MONTH(G9)</formula>
    </cfRule>
  </conditionalFormatting>
  <conditionalFormatting sqref="G11:K11">
    <cfRule type="expression" dxfId="836" priority="92">
      <formula>НомерМесяцДляОтображения&lt;&gt;MONTH(G11)</formula>
    </cfRule>
  </conditionalFormatting>
  <conditionalFormatting sqref="G13:K13">
    <cfRule type="expression" dxfId="835" priority="91">
      <formula>НомерМесяцДляОтображения&lt;&gt;MONTH(G13)</formula>
    </cfRule>
  </conditionalFormatting>
  <conditionalFormatting sqref="G15:K15">
    <cfRule type="expression" dxfId="834" priority="90">
      <formula>НомерМесяцДляОтображения&lt;&gt;MONTH(G15)</formula>
    </cfRule>
  </conditionalFormatting>
  <conditionalFormatting sqref="G17 K17">
    <cfRule type="expression" dxfId="833" priority="89">
      <formula>НомерМесяцДляОтображения&lt;&gt;MONTH(G17)</formula>
    </cfRule>
  </conditionalFormatting>
  <conditionalFormatting sqref="L7:P7 L6 N6:P6">
    <cfRule type="expression" dxfId="832" priority="88">
      <formula>НомерМесяцДляОтображения&lt;&gt;MONTH(L6)</formula>
    </cfRule>
  </conditionalFormatting>
  <conditionalFormatting sqref="L9:P9">
    <cfRule type="expression" dxfId="831" priority="87">
      <formula>НомерМесяцДляОтображения&lt;&gt;MONTH(L9)</formula>
    </cfRule>
  </conditionalFormatting>
  <conditionalFormatting sqref="L11:P11">
    <cfRule type="expression" dxfId="830" priority="86">
      <formula>НомерМесяцДляОтображения&lt;&gt;MONTH(L11)</formula>
    </cfRule>
  </conditionalFormatting>
  <conditionalFormatting sqref="L13:P13">
    <cfRule type="expression" dxfId="829" priority="85">
      <formula>НомерМесяцДляОтображения&lt;&gt;MONTH(L13)</formula>
    </cfRule>
  </conditionalFormatting>
  <conditionalFormatting sqref="L15:P15">
    <cfRule type="expression" dxfId="828" priority="84">
      <formula>НомерМесяцДляОтображения&lt;&gt;MONTH(L15)</formula>
    </cfRule>
  </conditionalFormatting>
  <conditionalFormatting sqref="L17 P17">
    <cfRule type="expression" dxfId="827" priority="83">
      <formula>НомерМесяцДляОтображения&lt;&gt;MONTH(L17)</formula>
    </cfRule>
  </conditionalFormatting>
  <conditionalFormatting sqref="Q7:U7 Q6 S6:U6">
    <cfRule type="expression" dxfId="826" priority="82">
      <formula>НомерМесяцДляОтображения&lt;&gt;MONTH(Q6)</formula>
    </cfRule>
  </conditionalFormatting>
  <conditionalFormatting sqref="Q9:U9">
    <cfRule type="expression" dxfId="825" priority="81">
      <formula>НомерМесяцДляОтображения&lt;&gt;MONTH(Q9)</formula>
    </cfRule>
  </conditionalFormatting>
  <conditionalFormatting sqref="Q11:U11">
    <cfRule type="expression" dxfId="824" priority="80">
      <formula>НомерМесяцДляОтображения&lt;&gt;MONTH(Q11)</formula>
    </cfRule>
  </conditionalFormatting>
  <conditionalFormatting sqref="Q13:U13">
    <cfRule type="expression" dxfId="823" priority="79">
      <formula>НомерМесяцДляОтображения&lt;&gt;MONTH(Q13)</formula>
    </cfRule>
  </conditionalFormatting>
  <conditionalFormatting sqref="Q15:U15">
    <cfRule type="expression" dxfId="822" priority="78">
      <formula>НомерМесяцДляОтображения&lt;&gt;MONTH(Q15)</formula>
    </cfRule>
  </conditionalFormatting>
  <conditionalFormatting sqref="Q17 U17">
    <cfRule type="expression" dxfId="821" priority="77">
      <formula>НомерМесяцДляОтображения&lt;&gt;MONTH(Q17)</formula>
    </cfRule>
  </conditionalFormatting>
  <conditionalFormatting sqref="V7:Z7 V6 X6:Z6">
    <cfRule type="expression" dxfId="820" priority="76">
      <formula>НомерМесяцДляОтображения&lt;&gt;MONTH(V6)</formula>
    </cfRule>
  </conditionalFormatting>
  <conditionalFormatting sqref="V9:Z9">
    <cfRule type="expression" dxfId="819" priority="75">
      <formula>НомерМесяцДляОтображения&lt;&gt;MONTH(V9)</formula>
    </cfRule>
  </conditionalFormatting>
  <conditionalFormatting sqref="V11:Z11">
    <cfRule type="expression" dxfId="818" priority="74">
      <formula>НомерМесяцДляОтображения&lt;&gt;MONTH(V11)</formula>
    </cfRule>
  </conditionalFormatting>
  <conditionalFormatting sqref="V13:Z13">
    <cfRule type="expression" dxfId="817" priority="73">
      <formula>НомерМесяцДляОтображения&lt;&gt;MONTH(V13)</formula>
    </cfRule>
  </conditionalFormatting>
  <conditionalFormatting sqref="V15:Z15">
    <cfRule type="expression" dxfId="816" priority="72">
      <formula>НомерМесяцДляОтображения&lt;&gt;MONTH(V15)</formula>
    </cfRule>
  </conditionalFormatting>
  <conditionalFormatting sqref="V17 Z17">
    <cfRule type="expression" dxfId="815" priority="71">
      <formula>НомерМесяцДляОтображения&lt;&gt;MONTH(V17)</formula>
    </cfRule>
  </conditionalFormatting>
  <conditionalFormatting sqref="AA7:AE7 AA6 AC6:AE6">
    <cfRule type="expression" dxfId="814" priority="70">
      <formula>НомерМесяцДляОтображения&lt;&gt;MONTH(AA6)</formula>
    </cfRule>
  </conditionalFormatting>
  <conditionalFormatting sqref="AA9:AE9">
    <cfRule type="expression" dxfId="813" priority="69">
      <formula>НомерМесяцДляОтображения&lt;&gt;MONTH(AA9)</formula>
    </cfRule>
  </conditionalFormatting>
  <conditionalFormatting sqref="AA11:AE11">
    <cfRule type="expression" dxfId="812" priority="68">
      <formula>НомерМесяцДляОтображения&lt;&gt;MONTH(AA11)</formula>
    </cfRule>
  </conditionalFormatting>
  <conditionalFormatting sqref="AA13:AE13">
    <cfRule type="expression" dxfId="811" priority="67">
      <formula>НомерМесяцДляОтображения&lt;&gt;MONTH(AA13)</formula>
    </cfRule>
  </conditionalFormatting>
  <conditionalFormatting sqref="AA15:AE15">
    <cfRule type="expression" dxfId="810" priority="66">
      <formula>НомерМесяцДляОтображения&lt;&gt;MONTH(AA15)</formula>
    </cfRule>
  </conditionalFormatting>
  <conditionalFormatting sqref="AA17 AE17">
    <cfRule type="expression" dxfId="809" priority="65">
      <formula>НомерМесяцДляОтображения&lt;&gt;MONTH(AA17)</formula>
    </cfRule>
  </conditionalFormatting>
  <conditionalFormatting sqref="AF7:AJ7 AF6 AH6:AJ6">
    <cfRule type="expression" dxfId="808" priority="64">
      <formula>НомерМесяцДляОтображения&lt;&gt;MONTH(AF6)</formula>
    </cfRule>
  </conditionalFormatting>
  <conditionalFormatting sqref="AF9:AJ9">
    <cfRule type="expression" dxfId="807" priority="63">
      <formula>НомерМесяцДляОтображения&lt;&gt;MONTH(AF9)</formula>
    </cfRule>
  </conditionalFormatting>
  <conditionalFormatting sqref="AF11:AJ11">
    <cfRule type="expression" dxfId="806" priority="62">
      <formula>НомерМесяцДляОтображения&lt;&gt;MONTH(AF11)</formula>
    </cfRule>
  </conditionalFormatting>
  <conditionalFormatting sqref="AF13:AJ13">
    <cfRule type="expression" dxfId="805" priority="61">
      <formula>НомерМесяцДляОтображения&lt;&gt;MONTH(AF13)</formula>
    </cfRule>
  </conditionalFormatting>
  <conditionalFormatting sqref="AF15:AJ15">
    <cfRule type="expression" dxfId="804" priority="60">
      <formula>НомерМесяцДляОтображения&lt;&gt;MONTH(AF15)</formula>
    </cfRule>
  </conditionalFormatting>
  <conditionalFormatting sqref="AF17 AJ17">
    <cfRule type="expression" dxfId="803" priority="59">
      <formula>НомерМесяцДляОтображения&lt;&gt;MONTH(AF17)</formula>
    </cfRule>
  </conditionalFormatting>
  <conditionalFormatting sqref="H6">
    <cfRule type="expression" dxfId="802" priority="58">
      <formula>НомерМесяцДляОтображения&lt;&gt;MONTH(H6)</formula>
    </cfRule>
  </conditionalFormatting>
  <conditionalFormatting sqref="M6">
    <cfRule type="expression" dxfId="801" priority="57">
      <formula>НомерМесяцДляОтображения&lt;&gt;MONTH(M6)</formula>
    </cfRule>
  </conditionalFormatting>
  <conditionalFormatting sqref="R6">
    <cfRule type="expression" dxfId="800" priority="56">
      <formula>НомерМесяцДляОтображения&lt;&gt;MONTH(R6)</formula>
    </cfRule>
  </conditionalFormatting>
  <conditionalFormatting sqref="W6">
    <cfRule type="expression" dxfId="799" priority="55">
      <formula>НомерМесяцДляОтображения&lt;&gt;MONTH(W6)</formula>
    </cfRule>
  </conditionalFormatting>
  <conditionalFormatting sqref="AB6">
    <cfRule type="expression" dxfId="798" priority="54">
      <formula>НомерМесяцДляОтображения&lt;&gt;MONTH(AB6)</formula>
    </cfRule>
  </conditionalFormatting>
  <conditionalFormatting sqref="AG6">
    <cfRule type="expression" dxfId="797" priority="53">
      <formula>НомерМесяцДляОтображения&lt;&gt;MONTH(AG6)</formula>
    </cfRule>
  </conditionalFormatting>
  <conditionalFormatting sqref="B5:AF5">
    <cfRule type="expression" dxfId="796" priority="52">
      <formula>(WEEKDAY(B5)=1)+(WEEKDAY(B5)=7)</formula>
    </cfRule>
  </conditionalFormatting>
  <conditionalFormatting sqref="B8:F8">
    <cfRule type="expression" dxfId="795" priority="51">
      <formula>НомерМесяцДляОтображения&lt;&gt;MONTH(B8)</formula>
    </cfRule>
  </conditionalFormatting>
  <conditionalFormatting sqref="G8 I8:K8">
    <cfRule type="expression" dxfId="794" priority="50">
      <formula>НомерМесяцДляОтображения&lt;&gt;MONTH(G8)</formula>
    </cfRule>
  </conditionalFormatting>
  <conditionalFormatting sqref="L8 N8:P8">
    <cfRule type="expression" dxfId="793" priority="49">
      <formula>НомерМесяцДляОтображения&lt;&gt;MONTH(L8)</formula>
    </cfRule>
  </conditionalFormatting>
  <conditionalFormatting sqref="Q8 S8:U8">
    <cfRule type="expression" dxfId="792" priority="48">
      <formula>НомерМесяцДляОтображения&lt;&gt;MONTH(Q8)</formula>
    </cfRule>
  </conditionalFormatting>
  <conditionalFormatting sqref="V8 X8:Z8">
    <cfRule type="expression" dxfId="791" priority="47">
      <formula>НомерМесяцДляОтображения&lt;&gt;MONTH(V8)</formula>
    </cfRule>
  </conditionalFormatting>
  <conditionalFormatting sqref="AA8 AC8:AE8">
    <cfRule type="expression" dxfId="790" priority="46">
      <formula>НомерМесяцДляОтображения&lt;&gt;MONTH(AA8)</formula>
    </cfRule>
  </conditionalFormatting>
  <conditionalFormatting sqref="AF8 AH8:AJ8">
    <cfRule type="expression" dxfId="789" priority="45">
      <formula>НомерМесяцДляОтображения&lt;&gt;MONTH(AF8)</formula>
    </cfRule>
  </conditionalFormatting>
  <conditionalFormatting sqref="H8">
    <cfRule type="expression" dxfId="788" priority="44">
      <formula>НомерМесяцДляОтображения&lt;&gt;MONTH(H8)</formula>
    </cfRule>
  </conditionalFormatting>
  <conditionalFormatting sqref="M8">
    <cfRule type="expression" dxfId="787" priority="43">
      <formula>НомерМесяцДляОтображения&lt;&gt;MONTH(M8)</formula>
    </cfRule>
  </conditionalFormatting>
  <conditionalFormatting sqref="R8">
    <cfRule type="expression" dxfId="786" priority="42">
      <formula>НомерМесяцДляОтображения&lt;&gt;MONTH(R8)</formula>
    </cfRule>
  </conditionalFormatting>
  <conditionalFormatting sqref="W8">
    <cfRule type="expression" dxfId="785" priority="41">
      <formula>НомерМесяцДляОтображения&lt;&gt;MONTH(W8)</formula>
    </cfRule>
  </conditionalFormatting>
  <conditionalFormatting sqref="AB8">
    <cfRule type="expression" dxfId="784" priority="40">
      <formula>НомерМесяцДляОтображения&lt;&gt;MONTH(AB8)</formula>
    </cfRule>
  </conditionalFormatting>
  <conditionalFormatting sqref="AG8">
    <cfRule type="expression" dxfId="783" priority="39">
      <formula>НомерМесяцДляОтображения&lt;&gt;MONTH(AG8)</formula>
    </cfRule>
  </conditionalFormatting>
  <conditionalFormatting sqref="B14:F14">
    <cfRule type="expression" dxfId="782" priority="38">
      <formula>НомерМесяцДляОтображения&lt;&gt;MONTH(B14)</formula>
    </cfRule>
  </conditionalFormatting>
  <conditionalFormatting sqref="G14 I14:K14">
    <cfRule type="expression" dxfId="781" priority="37">
      <formula>НомерМесяцДляОтображения&lt;&gt;MONTH(G14)</formula>
    </cfRule>
  </conditionalFormatting>
  <conditionalFormatting sqref="L14 N14:P14">
    <cfRule type="expression" dxfId="780" priority="36">
      <formula>НомерМесяцДляОтображения&lt;&gt;MONTH(L14)</formula>
    </cfRule>
  </conditionalFormatting>
  <conditionalFormatting sqref="Q14 S14:U14">
    <cfRule type="expression" dxfId="779" priority="35">
      <formula>НомерМесяцДляОтображения&lt;&gt;MONTH(Q14)</formula>
    </cfRule>
  </conditionalFormatting>
  <conditionalFormatting sqref="V14 X14:Z14">
    <cfRule type="expression" dxfId="778" priority="34">
      <formula>НомерМесяцДляОтображения&lt;&gt;MONTH(V14)</formula>
    </cfRule>
  </conditionalFormatting>
  <conditionalFormatting sqref="AA14 AC14:AE14">
    <cfRule type="expression" dxfId="777" priority="33">
      <formula>НомерМесяцДляОтображения&lt;&gt;MONTH(AA14)</formula>
    </cfRule>
  </conditionalFormatting>
  <conditionalFormatting sqref="AF14 AH14:AJ14">
    <cfRule type="expression" dxfId="776" priority="32">
      <formula>НомерМесяцДляОтображения&lt;&gt;MONTH(AF14)</formula>
    </cfRule>
  </conditionalFormatting>
  <conditionalFormatting sqref="H14">
    <cfRule type="expression" dxfId="775" priority="31">
      <formula>НомерМесяцДляОтображения&lt;&gt;MONTH(H14)</formula>
    </cfRule>
  </conditionalFormatting>
  <conditionalFormatting sqref="M14">
    <cfRule type="expression" dxfId="774" priority="30">
      <formula>НомерМесяцДляОтображения&lt;&gt;MONTH(M14)</formula>
    </cfRule>
  </conditionalFormatting>
  <conditionalFormatting sqref="R14">
    <cfRule type="expression" dxfId="773" priority="29">
      <formula>НомерМесяцДляОтображения&lt;&gt;MONTH(R14)</formula>
    </cfRule>
  </conditionalFormatting>
  <conditionalFormatting sqref="W14">
    <cfRule type="expression" dxfId="772" priority="28">
      <formula>НомерМесяцДляОтображения&lt;&gt;MONTH(W14)</formula>
    </cfRule>
  </conditionalFormatting>
  <conditionalFormatting sqref="AB14">
    <cfRule type="expression" dxfId="771" priority="27">
      <formula>НомерМесяцДляОтображения&lt;&gt;MONTH(AB14)</formula>
    </cfRule>
  </conditionalFormatting>
  <conditionalFormatting sqref="AG14">
    <cfRule type="expression" dxfId="770" priority="26">
      <formula>НомерМесяцДляОтображения&lt;&gt;MONTH(AG14)</formula>
    </cfRule>
  </conditionalFormatting>
  <conditionalFormatting sqref="B16:F16">
    <cfRule type="expression" dxfId="769" priority="25">
      <formula>НомерМесяцДляОтображения&lt;&gt;MONTH(B16)</formula>
    </cfRule>
  </conditionalFormatting>
  <conditionalFormatting sqref="G16 I16:K16">
    <cfRule type="expression" dxfId="768" priority="24">
      <formula>НомерМесяцДляОтображения&lt;&gt;MONTH(G16)</formula>
    </cfRule>
  </conditionalFormatting>
  <conditionalFormatting sqref="L16 N16:P16">
    <cfRule type="expression" dxfId="767" priority="23">
      <formula>НомерМесяцДляОтображения&lt;&gt;MONTH(L16)</formula>
    </cfRule>
  </conditionalFormatting>
  <conditionalFormatting sqref="Q16 S16:U16">
    <cfRule type="expression" dxfId="766" priority="22">
      <formula>НомерМесяцДляОтображения&lt;&gt;MONTH(Q16)</formula>
    </cfRule>
  </conditionalFormatting>
  <conditionalFormatting sqref="V16 X16:Z16">
    <cfRule type="expression" dxfId="765" priority="21">
      <formula>НомерМесяцДляОтображения&lt;&gt;MONTH(V16)</formula>
    </cfRule>
  </conditionalFormatting>
  <conditionalFormatting sqref="AA16 AC16:AE16">
    <cfRule type="expression" dxfId="764" priority="20">
      <formula>НомерМесяцДляОтображения&lt;&gt;MONTH(AA16)</formula>
    </cfRule>
  </conditionalFormatting>
  <conditionalFormatting sqref="AF16 AH16:AJ16">
    <cfRule type="expression" dxfId="763" priority="19">
      <formula>НомерМесяцДляОтображения&lt;&gt;MONTH(AF16)</formula>
    </cfRule>
  </conditionalFormatting>
  <conditionalFormatting sqref="H16">
    <cfRule type="expression" dxfId="762" priority="18">
      <formula>НомерМесяцДляОтображения&lt;&gt;MONTH(H16)</formula>
    </cfRule>
  </conditionalFormatting>
  <conditionalFormatting sqref="M16">
    <cfRule type="expression" dxfId="761" priority="17">
      <formula>НомерМесяцДляОтображения&lt;&gt;MONTH(M16)</formula>
    </cfRule>
  </conditionalFormatting>
  <conditionalFormatting sqref="R16">
    <cfRule type="expression" dxfId="760" priority="16">
      <formula>НомерМесяцДляОтображения&lt;&gt;MONTH(R16)</formula>
    </cfRule>
  </conditionalFormatting>
  <conditionalFormatting sqref="W16">
    <cfRule type="expression" dxfId="759" priority="15">
      <formula>НомерМесяцДляОтображения&lt;&gt;MONTH(W16)</formula>
    </cfRule>
  </conditionalFormatting>
  <conditionalFormatting sqref="AB16">
    <cfRule type="expression" dxfId="758" priority="14">
      <formula>НомерМесяцДляОтображения&lt;&gt;MONTH(AB16)</formula>
    </cfRule>
  </conditionalFormatting>
  <conditionalFormatting sqref="H17:J17">
    <cfRule type="expression" dxfId="757" priority="6">
      <formula>НомерМесяцДляОтображения&lt;&gt;MONTH(H17)</formula>
    </cfRule>
  </conditionalFormatting>
  <conditionalFormatting sqref="M17:O17">
    <cfRule type="expression" dxfId="756" priority="5">
      <formula>НомерМесяцДляОтображения&lt;&gt;MONTH(M17)</formula>
    </cfRule>
  </conditionalFormatting>
  <conditionalFormatting sqref="R17:T17">
    <cfRule type="expression" dxfId="755" priority="4">
      <formula>НомерМесяцДляОтображения&lt;&gt;MONTH(R17)</formula>
    </cfRule>
  </conditionalFormatting>
  <conditionalFormatting sqref="W17:Y17">
    <cfRule type="expression" dxfId="754" priority="3">
      <formula>НомерМесяцДляОтображения&lt;&gt;MONTH(W17)</formula>
    </cfRule>
  </conditionalFormatting>
  <conditionalFormatting sqref="AB17:AD17">
    <cfRule type="expression" dxfId="753" priority="2">
      <formula>НомерМесяцДляОтображения&lt;&gt;MONTH(AB17)</formula>
    </cfRule>
  </conditionalFormatting>
  <conditionalFormatting sqref="AG17:AI17">
    <cfRule type="expression" dxfId="752" priority="1">
      <formula>НомерМесяцДляОтображения&lt;&gt;MONTH(AG17)</formula>
    </cfRule>
  </conditionalFormatting>
  <printOptions horizontalCentered="1" verticalCentered="1"/>
  <pageMargins left="0.45" right="0.45" top="0.4" bottom="0.5" header="0.3" footer="0.3"/>
  <pageSetup paperSize="9" scale="7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B2:AJ21"/>
  <sheetViews>
    <sheetView showGridLines="0" zoomScaleNormal="100" workbookViewId="0"/>
  </sheetViews>
  <sheetFormatPr defaultRowHeight="17.25" x14ac:dyDescent="0.3"/>
  <cols>
    <col min="1" max="1" width="4.21875" customWidth="1"/>
    <col min="2" max="2" width="1.109375" customWidth="1"/>
    <col min="3" max="3" width="9.109375" customWidth="1"/>
    <col min="4" max="4" width="1.109375" customWidth="1"/>
    <col min="5" max="5" width="9.109375" customWidth="1"/>
    <col min="6" max="7" width="1.109375" customWidth="1"/>
    <col min="8" max="8" width="9.109375" customWidth="1"/>
    <col min="9" max="9" width="1.109375" customWidth="1"/>
    <col min="10" max="10" width="9.109375" customWidth="1"/>
    <col min="11" max="12" width="1.109375" customWidth="1"/>
    <col min="13" max="13" width="9.109375" customWidth="1"/>
    <col min="14" max="14" width="1.109375" customWidth="1"/>
    <col min="15" max="15" width="9.109375" customWidth="1"/>
    <col min="16" max="17" width="1.109375" customWidth="1"/>
    <col min="18" max="18" width="9.109375" customWidth="1"/>
    <col min="19" max="19" width="1.109375" customWidth="1"/>
    <col min="20" max="20" width="9.109375" customWidth="1"/>
    <col min="21" max="22" width="1.109375" customWidth="1"/>
    <col min="23" max="23" width="9.109375" customWidth="1"/>
    <col min="24" max="24" width="1.109375" customWidth="1"/>
    <col min="25" max="25" width="9.1093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customHeight="1" x14ac:dyDescent="0.3">
      <c r="B2" s="101" t="str">
        <f>TEXT(EOMONTH('4'!$C$10,0)+1,"ММММ")</f>
        <v>Май</v>
      </c>
      <c r="C2" s="101"/>
      <c r="D2" s="101"/>
      <c r="E2" s="101"/>
      <c r="F2" s="101"/>
      <c r="G2" s="101"/>
      <c r="H2" s="101"/>
      <c r="J2" s="101">
        <f>YEAR(EOMONTH('4'!$C$10,0)+1)</f>
        <v>2016</v>
      </c>
      <c r="K2" s="101"/>
      <c r="L2" s="101"/>
      <c r="M2" s="101"/>
      <c r="O2" s="96" t="str">
        <f>ДеньНачала</f>
        <v>понедельник</v>
      </c>
      <c r="P2" s="96"/>
      <c r="Q2" s="96"/>
      <c r="R2" s="96"/>
      <c r="S2" s="96"/>
    </row>
    <row r="3" spans="2:36" x14ac:dyDescent="0.3">
      <c r="B3" s="8" t="s">
        <v>1</v>
      </c>
      <c r="C3" s="8"/>
      <c r="D3" s="8"/>
      <c r="E3" s="8"/>
      <c r="F3" s="8"/>
      <c r="G3" s="8"/>
      <c r="H3" s="8"/>
      <c r="J3" s="8" t="s">
        <v>3</v>
      </c>
      <c r="K3" s="8"/>
      <c r="L3" s="8"/>
      <c r="M3" s="8"/>
      <c r="O3" s="8" t="s">
        <v>4</v>
      </c>
      <c r="P3" s="8"/>
      <c r="Q3" s="8"/>
      <c r="R3" s="8"/>
      <c r="S3" s="8"/>
    </row>
    <row r="5" spans="2:36" ht="21" customHeight="1" x14ac:dyDescent="0.3">
      <c r="B5" s="102">
        <f>INDEX(календарь,,1)</f>
        <v>42485</v>
      </c>
      <c r="C5" s="99"/>
      <c r="D5" s="99"/>
      <c r="E5" s="99"/>
      <c r="F5" s="99"/>
      <c r="G5" s="98">
        <f>INDEX(календарь,,2)</f>
        <v>42486</v>
      </c>
      <c r="H5" s="98"/>
      <c r="I5" s="98"/>
      <c r="J5" s="98"/>
      <c r="K5" s="98"/>
      <c r="L5" s="98">
        <f>INDEX(календарь,,3)</f>
        <v>42487</v>
      </c>
      <c r="M5" s="98"/>
      <c r="N5" s="98"/>
      <c r="O5" s="98"/>
      <c r="P5" s="98"/>
      <c r="Q5" s="98">
        <f>INDEX(календарь,,4)</f>
        <v>42488</v>
      </c>
      <c r="R5" s="98"/>
      <c r="S5" s="98"/>
      <c r="T5" s="98"/>
      <c r="U5" s="98"/>
      <c r="V5" s="98">
        <f>INDEX(календарь,,5)</f>
        <v>42489</v>
      </c>
      <c r="W5" s="98"/>
      <c r="X5" s="98"/>
      <c r="Y5" s="98"/>
      <c r="Z5" s="98"/>
      <c r="AA5" s="98">
        <f>INDEX(календарь,,6)</f>
        <v>42490</v>
      </c>
      <c r="AB5" s="98"/>
      <c r="AC5" s="98"/>
      <c r="AD5" s="98"/>
      <c r="AE5" s="98"/>
      <c r="AF5" s="99">
        <f>INDEX(календарь,,7)</f>
        <v>42491</v>
      </c>
      <c r="AG5" s="99"/>
      <c r="AH5" s="99"/>
      <c r="AI5" s="99"/>
      <c r="AJ5" s="100"/>
    </row>
    <row r="6" spans="2:36" ht="24" customHeight="1" x14ac:dyDescent="0.3">
      <c r="B6" s="11"/>
      <c r="C6" s="12">
        <f>INDEX(календарь,ndx+0,1)</f>
        <v>42485</v>
      </c>
      <c r="D6" s="12"/>
      <c r="E6" s="12"/>
      <c r="F6" s="10"/>
      <c r="G6" s="11"/>
      <c r="H6" s="12">
        <f>INDEX(календарь,ndx+0,2)</f>
        <v>42486</v>
      </c>
      <c r="I6" s="12"/>
      <c r="J6" s="12"/>
      <c r="K6" s="10"/>
      <c r="L6" s="11"/>
      <c r="M6" s="12">
        <f>INDEX(календарь,ndx+0,3)</f>
        <v>42487</v>
      </c>
      <c r="N6" s="12"/>
      <c r="O6" s="12"/>
      <c r="P6" s="10"/>
      <c r="Q6" s="11"/>
      <c r="R6" s="12">
        <f>INDEX(календарь,ndx+0,4)</f>
        <v>42488</v>
      </c>
      <c r="S6" s="12"/>
      <c r="T6" s="12"/>
      <c r="U6" s="10"/>
      <c r="V6" s="11"/>
      <c r="W6" s="12">
        <f>INDEX(календарь,ndx+0,5)</f>
        <v>42489</v>
      </c>
      <c r="X6" s="12"/>
      <c r="Y6" s="12"/>
      <c r="Z6" s="10"/>
      <c r="AA6" s="11"/>
      <c r="AB6" s="12">
        <f>INDEX(календарь,ndx+0,6)</f>
        <v>42490</v>
      </c>
      <c r="AC6" s="12"/>
      <c r="AD6" s="12"/>
      <c r="AE6" s="10"/>
      <c r="AF6" s="11"/>
      <c r="AG6" s="12">
        <f>INDEX(календарь,ndx+0,7)</f>
        <v>42491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x14ac:dyDescent="0.3">
      <c r="B8" s="11"/>
      <c r="C8" s="12">
        <f>INDEX(календарь,ndx+1,1)</f>
        <v>42492</v>
      </c>
      <c r="D8" s="12"/>
      <c r="E8" s="12"/>
      <c r="F8" s="10"/>
      <c r="G8" s="11"/>
      <c r="H8" s="12">
        <f>INDEX(календарь,ndx+1,2)</f>
        <v>42493</v>
      </c>
      <c r="I8" s="12"/>
      <c r="J8" s="12"/>
      <c r="K8" s="10"/>
      <c r="L8" s="11"/>
      <c r="M8" s="12">
        <f>INDEX(календарь,ndx+1,3)</f>
        <v>42494</v>
      </c>
      <c r="N8" s="12"/>
      <c r="O8" s="12"/>
      <c r="P8" s="10"/>
      <c r="Q8" s="11"/>
      <c r="R8" s="12">
        <f>INDEX(календарь,ndx+1,4)</f>
        <v>42495</v>
      </c>
      <c r="S8" s="12"/>
      <c r="T8" s="12"/>
      <c r="U8" s="10"/>
      <c r="V8" s="11"/>
      <c r="W8" s="12">
        <f>INDEX(календарь,ndx+1,5)</f>
        <v>42496</v>
      </c>
      <c r="X8" s="12"/>
      <c r="Y8" s="12"/>
      <c r="Z8" s="10"/>
      <c r="AA8" s="11"/>
      <c r="AB8" s="12">
        <f>INDEX(календарь,ndx+1,6)</f>
        <v>42497</v>
      </c>
      <c r="AC8" s="12"/>
      <c r="AD8" s="12"/>
      <c r="AE8" s="10"/>
      <c r="AF8" s="11"/>
      <c r="AG8" s="12">
        <f>INDEX(календарь,ndx+1,7)</f>
        <v>42498</v>
      </c>
      <c r="AH8" s="12"/>
      <c r="AI8" s="12"/>
      <c r="AJ8" s="10"/>
    </row>
    <row r="9" spans="2:36" ht="59.25" customHeight="1" x14ac:dyDescent="0.3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 x14ac:dyDescent="0.3">
      <c r="B10" s="11"/>
      <c r="C10" s="12">
        <f>INDEX(календарь,ndx+2,1)</f>
        <v>42499</v>
      </c>
      <c r="D10" s="12"/>
      <c r="E10" s="12"/>
      <c r="F10" s="10"/>
      <c r="G10" s="11"/>
      <c r="H10" s="12">
        <f>INDEX(календарь,ndx+2,2)</f>
        <v>42500</v>
      </c>
      <c r="I10" s="12"/>
      <c r="J10" s="12"/>
      <c r="K10" s="10"/>
      <c r="L10" s="11"/>
      <c r="M10" s="12">
        <f>INDEX(календарь,ndx+2,3)</f>
        <v>42501</v>
      </c>
      <c r="N10" s="12"/>
      <c r="O10" s="12"/>
      <c r="P10" s="10"/>
      <c r="Q10" s="11"/>
      <c r="R10" s="12">
        <f>INDEX(календарь,ndx+2,4)</f>
        <v>42502</v>
      </c>
      <c r="S10" s="12"/>
      <c r="T10" s="12"/>
      <c r="U10" s="10"/>
      <c r="V10" s="11"/>
      <c r="W10" s="12">
        <f>INDEX(календарь,ndx+2,5)</f>
        <v>42503</v>
      </c>
      <c r="X10" s="12"/>
      <c r="Y10" s="12"/>
      <c r="Z10" s="10"/>
      <c r="AA10" s="11"/>
      <c r="AB10" s="12">
        <f>INDEX(календарь,ndx+2,6)</f>
        <v>42504</v>
      </c>
      <c r="AC10" s="12"/>
      <c r="AD10" s="12"/>
      <c r="AE10" s="10"/>
      <c r="AF10" s="11"/>
      <c r="AG10" s="12">
        <f>INDEX(календарь,ndx+2,7)</f>
        <v>42505</v>
      </c>
      <c r="AH10" s="12"/>
      <c r="AI10" s="12"/>
      <c r="AJ10" s="10"/>
    </row>
    <row r="11" spans="2:36" ht="59.25" customHeight="1" x14ac:dyDescent="0.3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x14ac:dyDescent="0.3">
      <c r="B12" s="11"/>
      <c r="C12" s="12">
        <f>INDEX(календарь,ndx+3,1)</f>
        <v>42506</v>
      </c>
      <c r="D12" s="12"/>
      <c r="E12" s="12"/>
      <c r="F12" s="10"/>
      <c r="G12" s="11"/>
      <c r="H12" s="12">
        <f>INDEX(календарь,ndx+3,2)</f>
        <v>42507</v>
      </c>
      <c r="I12" s="12"/>
      <c r="J12" s="12"/>
      <c r="K12" s="10"/>
      <c r="L12" s="11"/>
      <c r="M12" s="12">
        <f>INDEX(календарь,ndx+3,3)</f>
        <v>42508</v>
      </c>
      <c r="N12" s="12"/>
      <c r="O12" s="12"/>
      <c r="P12" s="10"/>
      <c r="Q12" s="11"/>
      <c r="R12" s="12">
        <f>INDEX(календарь,ndx+3,4)</f>
        <v>42509</v>
      </c>
      <c r="S12" s="12"/>
      <c r="T12" s="12"/>
      <c r="U12" s="10"/>
      <c r="V12" s="11"/>
      <c r="W12" s="12">
        <f>INDEX(календарь,ndx+3,5)</f>
        <v>42510</v>
      </c>
      <c r="X12" s="12"/>
      <c r="Y12" s="12"/>
      <c r="Z12" s="10"/>
      <c r="AA12" s="11"/>
      <c r="AB12" s="12">
        <f>INDEX(календарь,ndx+3,6)</f>
        <v>42511</v>
      </c>
      <c r="AC12" s="12"/>
      <c r="AD12" s="12"/>
      <c r="AE12" s="10"/>
      <c r="AF12" s="11"/>
      <c r="AG12" s="12">
        <f>INDEX(календарь,ndx+3,7)</f>
        <v>42512</v>
      </c>
      <c r="AH12" s="12"/>
      <c r="AI12" s="12"/>
      <c r="AJ12" s="10"/>
    </row>
    <row r="13" spans="2:36" ht="59.25" customHeight="1" x14ac:dyDescent="0.3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x14ac:dyDescent="0.3">
      <c r="B14" s="11"/>
      <c r="C14" s="12">
        <f>INDEX(календарь,ndx+4,1)</f>
        <v>42513</v>
      </c>
      <c r="D14" s="12"/>
      <c r="E14" s="12"/>
      <c r="F14" s="10"/>
      <c r="G14" s="11"/>
      <c r="H14" s="12">
        <f>INDEX(календарь,ndx+4,2)</f>
        <v>42514</v>
      </c>
      <c r="I14" s="12"/>
      <c r="J14" s="12"/>
      <c r="K14" s="10"/>
      <c r="L14" s="11"/>
      <c r="M14" s="12">
        <f>INDEX(календарь,ndx+4,3)</f>
        <v>42515</v>
      </c>
      <c r="N14" s="12"/>
      <c r="O14" s="12"/>
      <c r="P14" s="10"/>
      <c r="Q14" s="11"/>
      <c r="R14" s="12">
        <f>INDEX(календарь,ndx+4,4)</f>
        <v>42516</v>
      </c>
      <c r="S14" s="12"/>
      <c r="T14" s="12"/>
      <c r="U14" s="10"/>
      <c r="V14" s="11"/>
      <c r="W14" s="12">
        <f>INDEX(календарь,ndx+4,5)</f>
        <v>42517</v>
      </c>
      <c r="X14" s="12"/>
      <c r="Y14" s="12"/>
      <c r="Z14" s="10"/>
      <c r="AA14" s="11"/>
      <c r="AB14" s="12">
        <f>INDEX(календарь,ndx+4,6)</f>
        <v>42518</v>
      </c>
      <c r="AC14" s="12"/>
      <c r="AD14" s="12"/>
      <c r="AE14" s="10"/>
      <c r="AF14" s="11"/>
      <c r="AG14" s="12">
        <f>INDEX(календарь,ndx+4,7)</f>
        <v>42519</v>
      </c>
      <c r="AH14" s="12"/>
      <c r="AI14" s="12"/>
      <c r="AJ14" s="10"/>
    </row>
    <row r="15" spans="2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INDEX(календарь,ndx+5,1)</f>
        <v>42520</v>
      </c>
      <c r="D16" s="12"/>
      <c r="E16" s="12"/>
      <c r="F16" s="10"/>
      <c r="G16" s="11"/>
      <c r="H16" s="12">
        <f>INDEX(календарь,ndx+5,2)</f>
        <v>42521</v>
      </c>
      <c r="I16" s="12"/>
      <c r="J16" s="12"/>
      <c r="K16" s="10"/>
      <c r="L16" s="11"/>
      <c r="M16" s="12">
        <f>INDEX(календарь,ndx+5,3)</f>
        <v>42522</v>
      </c>
      <c r="N16" s="12"/>
      <c r="O16" s="12"/>
      <c r="P16" s="10"/>
      <c r="Q16" s="11"/>
      <c r="R16" s="12">
        <f>INDEX(календарь,ndx+5,4)</f>
        <v>42523</v>
      </c>
      <c r="S16" s="12"/>
      <c r="T16" s="12"/>
      <c r="U16" s="10"/>
      <c r="V16" s="11"/>
      <c r="W16" s="12">
        <f>INDEX(календарь,ndx+5,5)</f>
        <v>42524</v>
      </c>
      <c r="X16" s="12"/>
      <c r="Y16" s="12"/>
      <c r="Z16" s="10"/>
      <c r="AA16" s="11"/>
      <c r="AB16" s="12">
        <f>INDEX(календарь,ndx+5,6)</f>
        <v>42525</v>
      </c>
      <c r="AC16" s="12"/>
      <c r="AD16" s="12"/>
      <c r="AE16" s="10"/>
      <c r="AF16" s="11"/>
      <c r="AG16" s="12">
        <f>INDEX(календарь,ndx+5,7)</f>
        <v>42526</v>
      </c>
      <c r="AH16" s="12"/>
      <c r="AI16" s="12"/>
      <c r="AJ16" s="10"/>
    </row>
    <row r="17" spans="2:36" ht="59.25" customHeight="1" x14ac:dyDescent="0.3">
      <c r="B17" s="11"/>
      <c r="C17" s="49"/>
      <c r="D17" s="49"/>
      <c r="E17" s="49"/>
      <c r="F17" s="10"/>
      <c r="G17" s="11"/>
      <c r="H17" s="49"/>
      <c r="I17" s="49"/>
      <c r="J17" s="49"/>
      <c r="K17" s="10"/>
      <c r="L17" s="11"/>
      <c r="M17" s="49"/>
      <c r="N17" s="49"/>
      <c r="O17" s="49"/>
      <c r="P17" s="10"/>
      <c r="Q17" s="11"/>
      <c r="R17" s="49"/>
      <c r="S17" s="49"/>
      <c r="T17" s="49"/>
      <c r="U17" s="10"/>
      <c r="V17" s="11"/>
      <c r="W17" s="49"/>
      <c r="X17" s="49"/>
      <c r="Y17" s="49"/>
      <c r="Z17" s="10"/>
      <c r="AA17" s="11"/>
      <c r="AB17" s="49"/>
      <c r="AC17" s="49"/>
      <c r="AD17" s="49"/>
      <c r="AE17" s="10"/>
      <c r="AF17" s="11"/>
      <c r="AG17" s="49"/>
      <c r="AH17" s="49"/>
      <c r="AI17" s="49"/>
      <c r="AJ17" s="10"/>
    </row>
    <row r="18" spans="2:36" ht="21.75" customHeight="1" x14ac:dyDescent="0.3">
      <c r="B18" s="43"/>
      <c r="C18" s="42" t="s">
        <v>2</v>
      </c>
      <c r="D18" s="32"/>
      <c r="E18" s="3"/>
      <c r="F18" s="3"/>
      <c r="G18" s="3"/>
      <c r="H18" s="24"/>
      <c r="I18" s="24"/>
      <c r="J18" s="24"/>
      <c r="K18" s="3"/>
      <c r="L18" s="3"/>
      <c r="M18" s="24"/>
      <c r="N18" s="24"/>
      <c r="O18" s="24"/>
      <c r="P18" s="3"/>
      <c r="Q18" s="3"/>
      <c r="R18" s="24"/>
      <c r="S18" s="24"/>
      <c r="T18" s="24"/>
      <c r="U18" s="3"/>
      <c r="V18" s="3"/>
      <c r="W18" s="24"/>
      <c r="X18" s="24"/>
      <c r="Y18" s="24"/>
      <c r="Z18" s="3"/>
      <c r="AA18" s="3"/>
      <c r="AB18" s="24"/>
      <c r="AC18" s="24"/>
      <c r="AD18" s="24"/>
      <c r="AE18" s="3"/>
      <c r="AF18" s="3"/>
      <c r="AG18" s="24"/>
      <c r="AH18" s="24"/>
      <c r="AI18" s="24"/>
      <c r="AJ18" s="44"/>
    </row>
    <row r="19" spans="2:36" ht="21.75" customHeight="1" x14ac:dyDescent="0.3">
      <c r="B19" s="45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44"/>
    </row>
    <row r="20" spans="2:36" ht="21.75" customHeight="1" x14ac:dyDescent="0.3">
      <c r="B20" s="45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44"/>
    </row>
    <row r="21" spans="2:36" ht="21.75" customHeight="1" x14ac:dyDescent="0.3"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8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751" priority="13">
      <formula>НомерМесяцДляОтображения&lt;&gt;MONTH(AG16)</formula>
    </cfRule>
  </conditionalFormatting>
  <conditionalFormatting sqref="B6:F7">
    <cfRule type="expression" dxfId="750" priority="100">
      <formula>НомерМесяцДляОтображения&lt;&gt;MONTH(B6)</formula>
    </cfRule>
  </conditionalFormatting>
  <conditionalFormatting sqref="B9:F9">
    <cfRule type="expression" dxfId="749" priority="99">
      <formula>НомерМесяцДляОтображения&lt;&gt;MONTH(B9)</formula>
    </cfRule>
  </conditionalFormatting>
  <conditionalFormatting sqref="B11:F11">
    <cfRule type="expression" dxfId="748" priority="98">
      <formula>НомерМесяцДляОтображения&lt;&gt;MONTH(B11)</formula>
    </cfRule>
  </conditionalFormatting>
  <conditionalFormatting sqref="B13:F13">
    <cfRule type="expression" dxfId="747" priority="97">
      <formula>НомерМесяцДляОтображения&lt;&gt;MONTH(B13)</formula>
    </cfRule>
  </conditionalFormatting>
  <conditionalFormatting sqref="B15:F15">
    <cfRule type="expression" dxfId="746" priority="96">
      <formula>НомерМесяцДляОтображения&lt;&gt;MONTH(B15)</formula>
    </cfRule>
  </conditionalFormatting>
  <conditionalFormatting sqref="B17:F17">
    <cfRule type="expression" dxfId="745" priority="95">
      <formula>НомерМесяцДляОтображения&lt;&gt;MONTH(B17)</formula>
    </cfRule>
  </conditionalFormatting>
  <conditionalFormatting sqref="G7:K7 G6 I6:K6">
    <cfRule type="expression" dxfId="744" priority="94">
      <formula>НомерМесяцДляОтображения&lt;&gt;MONTH(G6)</formula>
    </cfRule>
  </conditionalFormatting>
  <conditionalFormatting sqref="G9:K9">
    <cfRule type="expression" dxfId="743" priority="93">
      <formula>НомерМесяцДляОтображения&lt;&gt;MONTH(G9)</formula>
    </cfRule>
  </conditionalFormatting>
  <conditionalFormatting sqref="G11:K11">
    <cfRule type="expression" dxfId="742" priority="92">
      <formula>НомерМесяцДляОтображения&lt;&gt;MONTH(G11)</formula>
    </cfRule>
  </conditionalFormatting>
  <conditionalFormatting sqref="G13:K13">
    <cfRule type="expression" dxfId="741" priority="91">
      <formula>НомерМесяцДляОтображения&lt;&gt;MONTH(G13)</formula>
    </cfRule>
  </conditionalFormatting>
  <conditionalFormatting sqref="G15:K15">
    <cfRule type="expression" dxfId="740" priority="90">
      <formula>НомерМесяцДляОтображения&lt;&gt;MONTH(G15)</formula>
    </cfRule>
  </conditionalFormatting>
  <conditionalFormatting sqref="G17 K17">
    <cfRule type="expression" dxfId="739" priority="89">
      <formula>НомерМесяцДляОтображения&lt;&gt;MONTH(G17)</formula>
    </cfRule>
  </conditionalFormatting>
  <conditionalFormatting sqref="L7:P7 L6 N6:P6">
    <cfRule type="expression" dxfId="738" priority="88">
      <formula>НомерМесяцДляОтображения&lt;&gt;MONTH(L6)</formula>
    </cfRule>
  </conditionalFormatting>
  <conditionalFormatting sqref="L9:P9">
    <cfRule type="expression" dxfId="737" priority="87">
      <formula>НомерМесяцДляОтображения&lt;&gt;MONTH(L9)</formula>
    </cfRule>
  </conditionalFormatting>
  <conditionalFormatting sqref="L11:P11">
    <cfRule type="expression" dxfId="736" priority="86">
      <formula>НомерМесяцДляОтображения&lt;&gt;MONTH(L11)</formula>
    </cfRule>
  </conditionalFormatting>
  <conditionalFormatting sqref="L13:P13">
    <cfRule type="expression" dxfId="735" priority="85">
      <formula>НомерМесяцДляОтображения&lt;&gt;MONTH(L13)</formula>
    </cfRule>
  </conditionalFormatting>
  <conditionalFormatting sqref="L15:P15">
    <cfRule type="expression" dxfId="734" priority="84">
      <formula>НомерМесяцДляОтображения&lt;&gt;MONTH(L15)</formula>
    </cfRule>
  </conditionalFormatting>
  <conditionalFormatting sqref="L17 P17">
    <cfRule type="expression" dxfId="733" priority="83">
      <formula>НомерМесяцДляОтображения&lt;&gt;MONTH(L17)</formula>
    </cfRule>
  </conditionalFormatting>
  <conditionalFormatting sqref="Q7:U7 Q6 S6:U6">
    <cfRule type="expression" dxfId="732" priority="82">
      <formula>НомерМесяцДляОтображения&lt;&gt;MONTH(Q6)</formula>
    </cfRule>
  </conditionalFormatting>
  <conditionalFormatting sqref="Q9:U9">
    <cfRule type="expression" dxfId="731" priority="81">
      <formula>НомерМесяцДляОтображения&lt;&gt;MONTH(Q9)</formula>
    </cfRule>
  </conditionalFormatting>
  <conditionalFormatting sqref="Q11:U11">
    <cfRule type="expression" dxfId="730" priority="80">
      <formula>НомерМесяцДляОтображения&lt;&gt;MONTH(Q11)</formula>
    </cfRule>
  </conditionalFormatting>
  <conditionalFormatting sqref="Q13:U13">
    <cfRule type="expression" dxfId="729" priority="79">
      <formula>НомерМесяцДляОтображения&lt;&gt;MONTH(Q13)</formula>
    </cfRule>
  </conditionalFormatting>
  <conditionalFormatting sqref="Q15:U15">
    <cfRule type="expression" dxfId="728" priority="78">
      <formula>НомерМесяцДляОтображения&lt;&gt;MONTH(Q15)</formula>
    </cfRule>
  </conditionalFormatting>
  <conditionalFormatting sqref="Q17 U17">
    <cfRule type="expression" dxfId="727" priority="77">
      <formula>НомерМесяцДляОтображения&lt;&gt;MONTH(Q17)</formula>
    </cfRule>
  </conditionalFormatting>
  <conditionalFormatting sqref="V7:Z7 V6 X6:Z6">
    <cfRule type="expression" dxfId="726" priority="76">
      <formula>НомерМесяцДляОтображения&lt;&gt;MONTH(V6)</formula>
    </cfRule>
  </conditionalFormatting>
  <conditionalFormatting sqref="V9:Z9">
    <cfRule type="expression" dxfId="725" priority="75">
      <formula>НомерМесяцДляОтображения&lt;&gt;MONTH(V9)</formula>
    </cfRule>
  </conditionalFormatting>
  <conditionalFormatting sqref="V11:Z11">
    <cfRule type="expression" dxfId="724" priority="74">
      <formula>НомерМесяцДляОтображения&lt;&gt;MONTH(V11)</formula>
    </cfRule>
  </conditionalFormatting>
  <conditionalFormatting sqref="V13:Z13">
    <cfRule type="expression" dxfId="723" priority="73">
      <formula>НомерМесяцДляОтображения&lt;&gt;MONTH(V13)</formula>
    </cfRule>
  </conditionalFormatting>
  <conditionalFormatting sqref="V15:Z15">
    <cfRule type="expression" dxfId="722" priority="72">
      <formula>НомерМесяцДляОтображения&lt;&gt;MONTH(V15)</formula>
    </cfRule>
  </conditionalFormatting>
  <conditionalFormatting sqref="V17 Z17">
    <cfRule type="expression" dxfId="721" priority="71">
      <formula>НомерМесяцДляОтображения&lt;&gt;MONTH(V17)</formula>
    </cfRule>
  </conditionalFormatting>
  <conditionalFormatting sqref="AA7:AE7 AA6 AC6:AE6">
    <cfRule type="expression" dxfId="720" priority="70">
      <formula>НомерМесяцДляОтображения&lt;&gt;MONTH(AA6)</formula>
    </cfRule>
  </conditionalFormatting>
  <conditionalFormatting sqref="AA9:AE9">
    <cfRule type="expression" dxfId="719" priority="69">
      <formula>НомерМесяцДляОтображения&lt;&gt;MONTH(AA9)</formula>
    </cfRule>
  </conditionalFormatting>
  <conditionalFormatting sqref="AA11:AE11">
    <cfRule type="expression" dxfId="718" priority="68">
      <formula>НомерМесяцДляОтображения&lt;&gt;MONTH(AA11)</formula>
    </cfRule>
  </conditionalFormatting>
  <conditionalFormatting sqref="AA13:AE13">
    <cfRule type="expression" dxfId="717" priority="67">
      <formula>НомерМесяцДляОтображения&lt;&gt;MONTH(AA13)</formula>
    </cfRule>
  </conditionalFormatting>
  <conditionalFormatting sqref="AA15:AE15">
    <cfRule type="expression" dxfId="716" priority="66">
      <formula>НомерМесяцДляОтображения&lt;&gt;MONTH(AA15)</formula>
    </cfRule>
  </conditionalFormatting>
  <conditionalFormatting sqref="AA17 AE17">
    <cfRule type="expression" dxfId="715" priority="65">
      <formula>НомерМесяцДляОтображения&lt;&gt;MONTH(AA17)</formula>
    </cfRule>
  </conditionalFormatting>
  <conditionalFormatting sqref="AF7:AJ7 AF6 AH6:AJ6">
    <cfRule type="expression" dxfId="714" priority="64">
      <formula>НомерМесяцДляОтображения&lt;&gt;MONTH(AF6)</formula>
    </cfRule>
  </conditionalFormatting>
  <conditionalFormatting sqref="AF9:AJ9">
    <cfRule type="expression" dxfId="713" priority="63">
      <formula>НомерМесяцДляОтображения&lt;&gt;MONTH(AF9)</formula>
    </cfRule>
  </conditionalFormatting>
  <conditionalFormatting sqref="AF11:AJ11">
    <cfRule type="expression" dxfId="712" priority="62">
      <formula>НомерМесяцДляОтображения&lt;&gt;MONTH(AF11)</formula>
    </cfRule>
  </conditionalFormatting>
  <conditionalFormatting sqref="AF13:AJ13">
    <cfRule type="expression" dxfId="711" priority="61">
      <formula>НомерМесяцДляОтображения&lt;&gt;MONTH(AF13)</formula>
    </cfRule>
  </conditionalFormatting>
  <conditionalFormatting sqref="AF15:AJ15">
    <cfRule type="expression" dxfId="710" priority="60">
      <formula>НомерМесяцДляОтображения&lt;&gt;MONTH(AF15)</formula>
    </cfRule>
  </conditionalFormatting>
  <conditionalFormatting sqref="AF17 AJ17">
    <cfRule type="expression" dxfId="709" priority="59">
      <formula>НомерМесяцДляОтображения&lt;&gt;MONTH(AF17)</formula>
    </cfRule>
  </conditionalFormatting>
  <conditionalFormatting sqref="H6">
    <cfRule type="expression" dxfId="708" priority="58">
      <formula>НомерМесяцДляОтображения&lt;&gt;MONTH(H6)</formula>
    </cfRule>
  </conditionalFormatting>
  <conditionalFormatting sqref="M6">
    <cfRule type="expression" dxfId="707" priority="57">
      <formula>НомерМесяцДляОтображения&lt;&gt;MONTH(M6)</formula>
    </cfRule>
  </conditionalFormatting>
  <conditionalFormatting sqref="R6">
    <cfRule type="expression" dxfId="706" priority="56">
      <formula>НомерМесяцДляОтображения&lt;&gt;MONTH(R6)</formula>
    </cfRule>
  </conditionalFormatting>
  <conditionalFormatting sqref="W6">
    <cfRule type="expression" dxfId="705" priority="55">
      <formula>НомерМесяцДляОтображения&lt;&gt;MONTH(W6)</formula>
    </cfRule>
  </conditionalFormatting>
  <conditionalFormatting sqref="AB6">
    <cfRule type="expression" dxfId="704" priority="54">
      <formula>НомерМесяцДляОтображения&lt;&gt;MONTH(AB6)</formula>
    </cfRule>
  </conditionalFormatting>
  <conditionalFormatting sqref="AG6">
    <cfRule type="expression" dxfId="703" priority="53">
      <formula>НомерМесяцДляОтображения&lt;&gt;MONTH(AG6)</formula>
    </cfRule>
  </conditionalFormatting>
  <conditionalFormatting sqref="B5:AF5">
    <cfRule type="expression" dxfId="702" priority="52">
      <formula>(WEEKDAY(B5)=1)+(WEEKDAY(B5)=7)</formula>
    </cfRule>
  </conditionalFormatting>
  <conditionalFormatting sqref="B8:F8">
    <cfRule type="expression" dxfId="701" priority="51">
      <formula>НомерМесяцДляОтображения&lt;&gt;MONTH(B8)</formula>
    </cfRule>
  </conditionalFormatting>
  <conditionalFormatting sqref="G8 I8:K8">
    <cfRule type="expression" dxfId="700" priority="50">
      <formula>НомерМесяцДляОтображения&lt;&gt;MONTH(G8)</formula>
    </cfRule>
  </conditionalFormatting>
  <conditionalFormatting sqref="L8 N8:P8">
    <cfRule type="expression" dxfId="699" priority="49">
      <formula>НомерМесяцДляОтображения&lt;&gt;MONTH(L8)</formula>
    </cfRule>
  </conditionalFormatting>
  <conditionalFormatting sqref="Q8 S8:U8">
    <cfRule type="expression" dxfId="698" priority="48">
      <formula>НомерМесяцДляОтображения&lt;&gt;MONTH(Q8)</formula>
    </cfRule>
  </conditionalFormatting>
  <conditionalFormatting sqref="V8 X8:Z8">
    <cfRule type="expression" dxfId="697" priority="47">
      <formula>НомерМесяцДляОтображения&lt;&gt;MONTH(V8)</formula>
    </cfRule>
  </conditionalFormatting>
  <conditionalFormatting sqref="AA8 AC8:AE8">
    <cfRule type="expression" dxfId="696" priority="46">
      <formula>НомерМесяцДляОтображения&lt;&gt;MONTH(AA8)</formula>
    </cfRule>
  </conditionalFormatting>
  <conditionalFormatting sqref="AF8 AH8:AJ8">
    <cfRule type="expression" dxfId="695" priority="45">
      <formula>НомерМесяцДляОтображения&lt;&gt;MONTH(AF8)</formula>
    </cfRule>
  </conditionalFormatting>
  <conditionalFormatting sqref="H8">
    <cfRule type="expression" dxfId="694" priority="44">
      <formula>НомерМесяцДляОтображения&lt;&gt;MONTH(H8)</formula>
    </cfRule>
  </conditionalFormatting>
  <conditionalFormatting sqref="M8">
    <cfRule type="expression" dxfId="693" priority="43">
      <formula>НомерМесяцДляОтображения&lt;&gt;MONTH(M8)</formula>
    </cfRule>
  </conditionalFormatting>
  <conditionalFormatting sqref="R8">
    <cfRule type="expression" dxfId="692" priority="42">
      <formula>НомерМесяцДляОтображения&lt;&gt;MONTH(R8)</formula>
    </cfRule>
  </conditionalFormatting>
  <conditionalFormatting sqref="W8">
    <cfRule type="expression" dxfId="691" priority="41">
      <formula>НомерМесяцДляОтображения&lt;&gt;MONTH(W8)</formula>
    </cfRule>
  </conditionalFormatting>
  <conditionalFormatting sqref="AB8">
    <cfRule type="expression" dxfId="690" priority="40">
      <formula>НомерМесяцДляОтображения&lt;&gt;MONTH(AB8)</formula>
    </cfRule>
  </conditionalFormatting>
  <conditionalFormatting sqref="AG8">
    <cfRule type="expression" dxfId="689" priority="39">
      <formula>НомерМесяцДляОтображения&lt;&gt;MONTH(AG8)</formula>
    </cfRule>
  </conditionalFormatting>
  <conditionalFormatting sqref="B14:F14">
    <cfRule type="expression" dxfId="688" priority="38">
      <formula>НомерМесяцДляОтображения&lt;&gt;MONTH(B14)</formula>
    </cfRule>
  </conditionalFormatting>
  <conditionalFormatting sqref="G14 I14:K14">
    <cfRule type="expression" dxfId="687" priority="37">
      <formula>НомерМесяцДляОтображения&lt;&gt;MONTH(G14)</formula>
    </cfRule>
  </conditionalFormatting>
  <conditionalFormatting sqref="L14 N14:P14">
    <cfRule type="expression" dxfId="686" priority="36">
      <formula>НомерМесяцДляОтображения&lt;&gt;MONTH(L14)</formula>
    </cfRule>
  </conditionalFormatting>
  <conditionalFormatting sqref="Q14 S14:U14">
    <cfRule type="expression" dxfId="685" priority="35">
      <formula>НомерМесяцДляОтображения&lt;&gt;MONTH(Q14)</formula>
    </cfRule>
  </conditionalFormatting>
  <conditionalFormatting sqref="V14 X14:Z14">
    <cfRule type="expression" dxfId="684" priority="34">
      <formula>НомерМесяцДляОтображения&lt;&gt;MONTH(V14)</formula>
    </cfRule>
  </conditionalFormatting>
  <conditionalFormatting sqref="AA14 AC14:AE14">
    <cfRule type="expression" dxfId="683" priority="33">
      <formula>НомерМесяцДляОтображения&lt;&gt;MONTH(AA14)</formula>
    </cfRule>
  </conditionalFormatting>
  <conditionalFormatting sqref="AF14 AH14:AJ14">
    <cfRule type="expression" dxfId="682" priority="32">
      <formula>НомерМесяцДляОтображения&lt;&gt;MONTH(AF14)</formula>
    </cfRule>
  </conditionalFormatting>
  <conditionalFormatting sqref="H14">
    <cfRule type="expression" dxfId="681" priority="31">
      <formula>НомерМесяцДляОтображения&lt;&gt;MONTH(H14)</formula>
    </cfRule>
  </conditionalFormatting>
  <conditionalFormatting sqref="M14">
    <cfRule type="expression" dxfId="680" priority="30">
      <formula>НомерМесяцДляОтображения&lt;&gt;MONTH(M14)</formula>
    </cfRule>
  </conditionalFormatting>
  <conditionalFormatting sqref="R14">
    <cfRule type="expression" dxfId="679" priority="29">
      <formula>НомерМесяцДляОтображения&lt;&gt;MONTH(R14)</formula>
    </cfRule>
  </conditionalFormatting>
  <conditionalFormatting sqref="W14">
    <cfRule type="expression" dxfId="678" priority="28">
      <formula>НомерМесяцДляОтображения&lt;&gt;MONTH(W14)</formula>
    </cfRule>
  </conditionalFormatting>
  <conditionalFormatting sqref="AB14">
    <cfRule type="expression" dxfId="677" priority="27">
      <formula>НомерМесяцДляОтображения&lt;&gt;MONTH(AB14)</formula>
    </cfRule>
  </conditionalFormatting>
  <conditionalFormatting sqref="AG14">
    <cfRule type="expression" dxfId="676" priority="26">
      <formula>НомерМесяцДляОтображения&lt;&gt;MONTH(AG14)</formula>
    </cfRule>
  </conditionalFormatting>
  <conditionalFormatting sqref="B16:F16">
    <cfRule type="expression" dxfId="675" priority="25">
      <formula>НомерМесяцДляОтображения&lt;&gt;MONTH(B16)</formula>
    </cfRule>
  </conditionalFormatting>
  <conditionalFormatting sqref="G16 I16:K16">
    <cfRule type="expression" dxfId="674" priority="24">
      <formula>НомерМесяцДляОтображения&lt;&gt;MONTH(G16)</formula>
    </cfRule>
  </conditionalFormatting>
  <conditionalFormatting sqref="L16 N16:P16">
    <cfRule type="expression" dxfId="673" priority="23">
      <formula>НомерМесяцДляОтображения&lt;&gt;MONTH(L16)</formula>
    </cfRule>
  </conditionalFormatting>
  <conditionalFormatting sqref="Q16 S16:U16">
    <cfRule type="expression" dxfId="672" priority="22">
      <formula>НомерМесяцДляОтображения&lt;&gt;MONTH(Q16)</formula>
    </cfRule>
  </conditionalFormatting>
  <conditionalFormatting sqref="V16 X16:Z16">
    <cfRule type="expression" dxfId="671" priority="21">
      <formula>НомерМесяцДляОтображения&lt;&gt;MONTH(V16)</formula>
    </cfRule>
  </conditionalFormatting>
  <conditionalFormatting sqref="AA16 AC16:AE16">
    <cfRule type="expression" dxfId="670" priority="20">
      <formula>НомерМесяцДляОтображения&lt;&gt;MONTH(AA16)</formula>
    </cfRule>
  </conditionalFormatting>
  <conditionalFormatting sqref="AF16 AH16:AJ16">
    <cfRule type="expression" dxfId="669" priority="19">
      <formula>НомерМесяцДляОтображения&lt;&gt;MONTH(AF16)</formula>
    </cfRule>
  </conditionalFormatting>
  <conditionalFormatting sqref="H16">
    <cfRule type="expression" dxfId="668" priority="18">
      <formula>НомерМесяцДляОтображения&lt;&gt;MONTH(H16)</formula>
    </cfRule>
  </conditionalFormatting>
  <conditionalFormatting sqref="M16">
    <cfRule type="expression" dxfId="667" priority="17">
      <formula>НомерМесяцДляОтображения&lt;&gt;MONTH(M16)</formula>
    </cfRule>
  </conditionalFormatting>
  <conditionalFormatting sqref="R16">
    <cfRule type="expression" dxfId="666" priority="16">
      <formula>НомерМесяцДляОтображения&lt;&gt;MONTH(R16)</formula>
    </cfRule>
  </conditionalFormatting>
  <conditionalFormatting sqref="W16">
    <cfRule type="expression" dxfId="665" priority="15">
      <formula>НомерМесяцДляОтображения&lt;&gt;MONTH(W16)</formula>
    </cfRule>
  </conditionalFormatting>
  <conditionalFormatting sqref="AB16">
    <cfRule type="expression" dxfId="664" priority="14">
      <formula>НомерМесяцДляОтображения&lt;&gt;MONTH(AB16)</formula>
    </cfRule>
  </conditionalFormatting>
  <conditionalFormatting sqref="H17:J17">
    <cfRule type="expression" dxfId="663" priority="6">
      <formula>НомерМесяцДляОтображения&lt;&gt;MONTH(H17)</formula>
    </cfRule>
  </conditionalFormatting>
  <conditionalFormatting sqref="M17:O17">
    <cfRule type="expression" dxfId="662" priority="5">
      <formula>НомерМесяцДляОтображения&lt;&gt;MONTH(M17)</formula>
    </cfRule>
  </conditionalFormatting>
  <conditionalFormatting sqref="R17:T17">
    <cfRule type="expression" dxfId="661" priority="4">
      <formula>НомерМесяцДляОтображения&lt;&gt;MONTH(R17)</formula>
    </cfRule>
  </conditionalFormatting>
  <conditionalFormatting sqref="W17:Y17">
    <cfRule type="expression" dxfId="660" priority="3">
      <formula>НомерМесяцДляОтображения&lt;&gt;MONTH(W17)</formula>
    </cfRule>
  </conditionalFormatting>
  <conditionalFormatting sqref="AB17:AD17">
    <cfRule type="expression" dxfId="659" priority="2">
      <formula>НомерМесяцДляОтображения&lt;&gt;MONTH(AB17)</formula>
    </cfRule>
  </conditionalFormatting>
  <conditionalFormatting sqref="AG17:AI17">
    <cfRule type="expression" dxfId="658" priority="1">
      <formula>НомерМесяцДляОтображения&lt;&gt;MONTH(AG17)</formula>
    </cfRule>
  </conditionalFormatting>
  <printOptions horizontalCentered="1" verticalCentered="1"/>
  <pageMargins left="0.45" right="0.45" top="0.4" bottom="0.5" header="0.3" footer="0.3"/>
  <pageSetup paperSize="9" scale="7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B2:AJ21"/>
  <sheetViews>
    <sheetView showGridLines="0" zoomScaleNormal="100" workbookViewId="0"/>
  </sheetViews>
  <sheetFormatPr defaultRowHeight="17.25" x14ac:dyDescent="0.3"/>
  <cols>
    <col min="1" max="1" width="4.21875" customWidth="1"/>
    <col min="2" max="2" width="1.109375" customWidth="1"/>
    <col min="3" max="3" width="9.109375" customWidth="1"/>
    <col min="4" max="4" width="1.109375" customWidth="1"/>
    <col min="5" max="5" width="9.109375" customWidth="1"/>
    <col min="6" max="7" width="1.109375" customWidth="1"/>
    <col min="8" max="8" width="9.109375" customWidth="1"/>
    <col min="9" max="9" width="1.109375" customWidth="1"/>
    <col min="10" max="10" width="9.109375" customWidth="1"/>
    <col min="11" max="12" width="1.109375" customWidth="1"/>
    <col min="13" max="13" width="9.109375" customWidth="1"/>
    <col min="14" max="14" width="1.109375" customWidth="1"/>
    <col min="15" max="15" width="9.109375" customWidth="1"/>
    <col min="16" max="17" width="1.109375" customWidth="1"/>
    <col min="18" max="18" width="9.109375" customWidth="1"/>
    <col min="19" max="19" width="1.109375" customWidth="1"/>
    <col min="20" max="20" width="9.109375" customWidth="1"/>
    <col min="21" max="22" width="1.109375" customWidth="1"/>
    <col min="23" max="23" width="9.109375" customWidth="1"/>
    <col min="24" max="24" width="1.109375" customWidth="1"/>
    <col min="25" max="25" width="9.1093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customHeight="1" x14ac:dyDescent="0.3">
      <c r="B2" s="106" t="str">
        <f>TEXT(EOMONTH('5'!$C$10,0)+1,"ММММ")</f>
        <v>Июнь</v>
      </c>
      <c r="C2" s="106"/>
      <c r="D2" s="106"/>
      <c r="E2" s="106"/>
      <c r="F2" s="106"/>
      <c r="G2" s="106"/>
      <c r="H2" s="106"/>
      <c r="J2" s="106">
        <f>YEAR(EOMONTH('5'!$C$10,0)+1)</f>
        <v>2016</v>
      </c>
      <c r="K2" s="106"/>
      <c r="L2" s="106"/>
      <c r="M2" s="106"/>
      <c r="O2" s="101" t="str">
        <f>ДеньНачала</f>
        <v>понедельник</v>
      </c>
      <c r="P2" s="101"/>
      <c r="Q2" s="101"/>
      <c r="R2" s="101"/>
      <c r="S2" s="101"/>
    </row>
    <row r="3" spans="2:36" x14ac:dyDescent="0.3">
      <c r="B3" s="8" t="s">
        <v>1</v>
      </c>
      <c r="C3" s="8"/>
      <c r="D3" s="8"/>
      <c r="E3" s="8"/>
      <c r="F3" s="8"/>
      <c r="G3" s="8"/>
      <c r="H3" s="8"/>
      <c r="J3" s="8" t="s">
        <v>3</v>
      </c>
      <c r="K3" s="8"/>
      <c r="L3" s="8"/>
      <c r="M3" s="8"/>
      <c r="O3" s="8" t="s">
        <v>4</v>
      </c>
      <c r="P3" s="8"/>
      <c r="Q3" s="8"/>
      <c r="R3" s="8"/>
      <c r="S3" s="8"/>
    </row>
    <row r="5" spans="2:36" ht="21" customHeight="1" x14ac:dyDescent="0.3">
      <c r="B5" s="107">
        <f>INDEX(календарь,,1)</f>
        <v>42513</v>
      </c>
      <c r="C5" s="104"/>
      <c r="D5" s="104"/>
      <c r="E5" s="104"/>
      <c r="F5" s="104"/>
      <c r="G5" s="103">
        <f>INDEX(календарь,,2)</f>
        <v>42514</v>
      </c>
      <c r="H5" s="103"/>
      <c r="I5" s="103"/>
      <c r="J5" s="103"/>
      <c r="K5" s="103"/>
      <c r="L5" s="103">
        <f>INDEX(календарь,,3)</f>
        <v>42515</v>
      </c>
      <c r="M5" s="103"/>
      <c r="N5" s="103"/>
      <c r="O5" s="103"/>
      <c r="P5" s="103"/>
      <c r="Q5" s="103">
        <f>INDEX(календарь,,4)</f>
        <v>42516</v>
      </c>
      <c r="R5" s="103"/>
      <c r="S5" s="103"/>
      <c r="T5" s="103"/>
      <c r="U5" s="103"/>
      <c r="V5" s="103">
        <f>INDEX(календарь,,5)</f>
        <v>42517</v>
      </c>
      <c r="W5" s="103"/>
      <c r="X5" s="103"/>
      <c r="Y5" s="103"/>
      <c r="Z5" s="103"/>
      <c r="AA5" s="103">
        <f>INDEX(календарь,,6)</f>
        <v>42518</v>
      </c>
      <c r="AB5" s="103"/>
      <c r="AC5" s="103"/>
      <c r="AD5" s="103"/>
      <c r="AE5" s="103"/>
      <c r="AF5" s="104">
        <f>INDEX(календарь,,7)</f>
        <v>42519</v>
      </c>
      <c r="AG5" s="104"/>
      <c r="AH5" s="104"/>
      <c r="AI5" s="104"/>
      <c r="AJ5" s="105"/>
    </row>
    <row r="6" spans="2:36" ht="24" customHeight="1" x14ac:dyDescent="0.3">
      <c r="B6" s="11"/>
      <c r="C6" s="12">
        <f>INDEX(календарь,ndx+0,1)</f>
        <v>42520</v>
      </c>
      <c r="D6" s="12"/>
      <c r="E6" s="12"/>
      <c r="F6" s="10"/>
      <c r="G6" s="11"/>
      <c r="H6" s="12">
        <f>INDEX(календарь,ndx+0,2)</f>
        <v>42521</v>
      </c>
      <c r="I6" s="12"/>
      <c r="J6" s="12"/>
      <c r="K6" s="10"/>
      <c r="L6" s="11"/>
      <c r="M6" s="12">
        <f>INDEX(календарь,ndx+0,3)</f>
        <v>42522</v>
      </c>
      <c r="N6" s="12"/>
      <c r="O6" s="12"/>
      <c r="P6" s="10"/>
      <c r="Q6" s="11"/>
      <c r="R6" s="12">
        <f>INDEX(календарь,ndx+0,4)</f>
        <v>42523</v>
      </c>
      <c r="S6" s="12"/>
      <c r="T6" s="12"/>
      <c r="U6" s="10"/>
      <c r="V6" s="11"/>
      <c r="W6" s="12">
        <f>INDEX(календарь,ndx+0,5)</f>
        <v>42524</v>
      </c>
      <c r="X6" s="12"/>
      <c r="Y6" s="12"/>
      <c r="Z6" s="10"/>
      <c r="AA6" s="11"/>
      <c r="AB6" s="12">
        <f>INDEX(календарь,ndx+0,6)</f>
        <v>42525</v>
      </c>
      <c r="AC6" s="12"/>
      <c r="AD6" s="12"/>
      <c r="AE6" s="10"/>
      <c r="AF6" s="11"/>
      <c r="AG6" s="12">
        <f>INDEX(календарь,ndx+0,7)</f>
        <v>42526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x14ac:dyDescent="0.3">
      <c r="B8" s="11"/>
      <c r="C8" s="12">
        <f>INDEX(календарь,ndx+1,1)</f>
        <v>42527</v>
      </c>
      <c r="D8" s="12"/>
      <c r="E8" s="12"/>
      <c r="F8" s="10"/>
      <c r="G8" s="11"/>
      <c r="H8" s="12">
        <f>INDEX(календарь,ndx+1,2)</f>
        <v>42528</v>
      </c>
      <c r="I8" s="12"/>
      <c r="J8" s="12"/>
      <c r="K8" s="10"/>
      <c r="L8" s="11"/>
      <c r="M8" s="12">
        <f>INDEX(календарь,ndx+1,3)</f>
        <v>42529</v>
      </c>
      <c r="N8" s="12"/>
      <c r="O8" s="12"/>
      <c r="P8" s="10"/>
      <c r="Q8" s="11"/>
      <c r="R8" s="12">
        <f>INDEX(календарь,ndx+1,4)</f>
        <v>42530</v>
      </c>
      <c r="S8" s="12"/>
      <c r="T8" s="12"/>
      <c r="U8" s="10"/>
      <c r="V8" s="11"/>
      <c r="W8" s="12">
        <f>INDEX(календарь,ndx+1,5)</f>
        <v>42531</v>
      </c>
      <c r="X8" s="12"/>
      <c r="Y8" s="12"/>
      <c r="Z8" s="10"/>
      <c r="AA8" s="11"/>
      <c r="AB8" s="12">
        <f>INDEX(календарь,ndx+1,6)</f>
        <v>42532</v>
      </c>
      <c r="AC8" s="12"/>
      <c r="AD8" s="12"/>
      <c r="AE8" s="10"/>
      <c r="AF8" s="11"/>
      <c r="AG8" s="12">
        <f>INDEX(календарь,ndx+1,7)</f>
        <v>42533</v>
      </c>
      <c r="AH8" s="12"/>
      <c r="AI8" s="12"/>
      <c r="AJ8" s="10"/>
    </row>
    <row r="9" spans="2:36" ht="59.25" customHeight="1" x14ac:dyDescent="0.3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 x14ac:dyDescent="0.3">
      <c r="B10" s="11"/>
      <c r="C10" s="12">
        <f>INDEX(календарь,ndx+2,1)</f>
        <v>42534</v>
      </c>
      <c r="D10" s="12"/>
      <c r="E10" s="12"/>
      <c r="F10" s="10"/>
      <c r="G10" s="11"/>
      <c r="H10" s="12">
        <f>INDEX(календарь,ndx+2,2)</f>
        <v>42535</v>
      </c>
      <c r="I10" s="12"/>
      <c r="J10" s="12"/>
      <c r="K10" s="10"/>
      <c r="L10" s="11"/>
      <c r="M10" s="12">
        <f>INDEX(календарь,ndx+2,3)</f>
        <v>42536</v>
      </c>
      <c r="N10" s="12"/>
      <c r="O10" s="12"/>
      <c r="P10" s="10"/>
      <c r="Q10" s="11"/>
      <c r="R10" s="12">
        <f>INDEX(календарь,ndx+2,4)</f>
        <v>42537</v>
      </c>
      <c r="S10" s="12"/>
      <c r="T10" s="12"/>
      <c r="U10" s="10"/>
      <c r="V10" s="11"/>
      <c r="W10" s="12">
        <f>INDEX(календарь,ndx+2,5)</f>
        <v>42538</v>
      </c>
      <c r="X10" s="12"/>
      <c r="Y10" s="12"/>
      <c r="Z10" s="10"/>
      <c r="AA10" s="11"/>
      <c r="AB10" s="12">
        <f>INDEX(календарь,ndx+2,6)</f>
        <v>42539</v>
      </c>
      <c r="AC10" s="12"/>
      <c r="AD10" s="12"/>
      <c r="AE10" s="10"/>
      <c r="AF10" s="11"/>
      <c r="AG10" s="12">
        <f>INDEX(календарь,ndx+2,7)</f>
        <v>42540</v>
      </c>
      <c r="AH10" s="12"/>
      <c r="AI10" s="12"/>
      <c r="AJ10" s="10"/>
    </row>
    <row r="11" spans="2:36" ht="59.25" customHeight="1" x14ac:dyDescent="0.3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x14ac:dyDescent="0.3">
      <c r="B12" s="11"/>
      <c r="C12" s="12">
        <f>INDEX(календарь,ndx+3,1)</f>
        <v>42541</v>
      </c>
      <c r="D12" s="12"/>
      <c r="E12" s="12"/>
      <c r="F12" s="10"/>
      <c r="G12" s="11"/>
      <c r="H12" s="12">
        <f>INDEX(календарь,ndx+3,2)</f>
        <v>42542</v>
      </c>
      <c r="I12" s="12"/>
      <c r="J12" s="12"/>
      <c r="K12" s="10"/>
      <c r="L12" s="11"/>
      <c r="M12" s="12">
        <f>INDEX(календарь,ndx+3,3)</f>
        <v>42543</v>
      </c>
      <c r="N12" s="12"/>
      <c r="O12" s="12"/>
      <c r="P12" s="10"/>
      <c r="Q12" s="11"/>
      <c r="R12" s="12">
        <f>INDEX(календарь,ndx+3,4)</f>
        <v>42544</v>
      </c>
      <c r="S12" s="12"/>
      <c r="T12" s="12"/>
      <c r="U12" s="10"/>
      <c r="V12" s="11"/>
      <c r="W12" s="12">
        <f>INDEX(календарь,ndx+3,5)</f>
        <v>42545</v>
      </c>
      <c r="X12" s="12"/>
      <c r="Y12" s="12"/>
      <c r="Z12" s="10"/>
      <c r="AA12" s="11"/>
      <c r="AB12" s="12">
        <f>INDEX(календарь,ndx+3,6)</f>
        <v>42546</v>
      </c>
      <c r="AC12" s="12"/>
      <c r="AD12" s="12"/>
      <c r="AE12" s="10"/>
      <c r="AF12" s="11"/>
      <c r="AG12" s="12">
        <f>INDEX(календарь,ndx+3,7)</f>
        <v>42547</v>
      </c>
      <c r="AH12" s="12"/>
      <c r="AI12" s="12"/>
      <c r="AJ12" s="10"/>
    </row>
    <row r="13" spans="2:36" ht="59.25" customHeight="1" x14ac:dyDescent="0.3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x14ac:dyDescent="0.3">
      <c r="B14" s="11"/>
      <c r="C14" s="12">
        <f>INDEX(календарь,ndx+4,1)</f>
        <v>42548</v>
      </c>
      <c r="D14" s="12"/>
      <c r="E14" s="12"/>
      <c r="F14" s="10"/>
      <c r="G14" s="11"/>
      <c r="H14" s="12">
        <f>INDEX(календарь,ndx+4,2)</f>
        <v>42549</v>
      </c>
      <c r="I14" s="12"/>
      <c r="J14" s="12"/>
      <c r="K14" s="10"/>
      <c r="L14" s="11"/>
      <c r="M14" s="12">
        <f>INDEX(календарь,ndx+4,3)</f>
        <v>42550</v>
      </c>
      <c r="N14" s="12"/>
      <c r="O14" s="12"/>
      <c r="P14" s="10"/>
      <c r="Q14" s="11"/>
      <c r="R14" s="12">
        <f>INDEX(календарь,ndx+4,4)</f>
        <v>42551</v>
      </c>
      <c r="S14" s="12"/>
      <c r="T14" s="12"/>
      <c r="U14" s="10"/>
      <c r="V14" s="11"/>
      <c r="W14" s="12">
        <f>INDEX(календарь,ndx+4,5)</f>
        <v>42552</v>
      </c>
      <c r="X14" s="12"/>
      <c r="Y14" s="12"/>
      <c r="Z14" s="10"/>
      <c r="AA14" s="11"/>
      <c r="AB14" s="12">
        <f>INDEX(календарь,ndx+4,6)</f>
        <v>42553</v>
      </c>
      <c r="AC14" s="12"/>
      <c r="AD14" s="12"/>
      <c r="AE14" s="10"/>
      <c r="AF14" s="11"/>
      <c r="AG14" s="12">
        <f>INDEX(календарь,ndx+4,7)</f>
        <v>42554</v>
      </c>
      <c r="AH14" s="12"/>
      <c r="AI14" s="12"/>
      <c r="AJ14" s="10"/>
    </row>
    <row r="15" spans="2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INDEX(календарь,ndx+5,1)</f>
        <v>42555</v>
      </c>
      <c r="D16" s="12"/>
      <c r="E16" s="12"/>
      <c r="F16" s="10"/>
      <c r="G16" s="11"/>
      <c r="H16" s="12">
        <f>INDEX(календарь,ndx+5,2)</f>
        <v>42556</v>
      </c>
      <c r="I16" s="12"/>
      <c r="J16" s="12"/>
      <c r="K16" s="10"/>
      <c r="L16" s="11"/>
      <c r="M16" s="12">
        <f>INDEX(календарь,ndx+5,3)</f>
        <v>42557</v>
      </c>
      <c r="N16" s="12"/>
      <c r="O16" s="12"/>
      <c r="P16" s="10"/>
      <c r="Q16" s="11"/>
      <c r="R16" s="12">
        <f>INDEX(календарь,ndx+5,4)</f>
        <v>42558</v>
      </c>
      <c r="S16" s="12"/>
      <c r="T16" s="12"/>
      <c r="U16" s="10"/>
      <c r="V16" s="11"/>
      <c r="W16" s="12">
        <f>INDEX(календарь,ndx+5,5)</f>
        <v>42559</v>
      </c>
      <c r="X16" s="12"/>
      <c r="Y16" s="12"/>
      <c r="Z16" s="10"/>
      <c r="AA16" s="11"/>
      <c r="AB16" s="12">
        <f>INDEX(календарь,ndx+5,6)</f>
        <v>42560</v>
      </c>
      <c r="AC16" s="12"/>
      <c r="AD16" s="12"/>
      <c r="AE16" s="10"/>
      <c r="AF16" s="11"/>
      <c r="AG16" s="12">
        <f>INDEX(календарь,ndx+5,7)</f>
        <v>42561</v>
      </c>
      <c r="AH16" s="12"/>
      <c r="AI16" s="12"/>
      <c r="AJ16" s="10"/>
    </row>
    <row r="17" spans="2:36" ht="59.25" customHeight="1" x14ac:dyDescent="0.3">
      <c r="B17" s="11"/>
      <c r="C17" s="65"/>
      <c r="D17" s="65"/>
      <c r="E17" s="65"/>
      <c r="F17" s="10"/>
      <c r="G17" s="11"/>
      <c r="H17" s="65"/>
      <c r="I17" s="65"/>
      <c r="J17" s="65"/>
      <c r="K17" s="10"/>
      <c r="L17" s="11"/>
      <c r="M17" s="65"/>
      <c r="N17" s="65"/>
      <c r="O17" s="65"/>
      <c r="P17" s="10"/>
      <c r="Q17" s="11"/>
      <c r="R17" s="65"/>
      <c r="S17" s="65"/>
      <c r="T17" s="65"/>
      <c r="U17" s="10"/>
      <c r="V17" s="11"/>
      <c r="W17" s="65"/>
      <c r="X17" s="65"/>
      <c r="Y17" s="65"/>
      <c r="Z17" s="10"/>
      <c r="AA17" s="11"/>
      <c r="AB17" s="65"/>
      <c r="AC17" s="65"/>
      <c r="AD17" s="65"/>
      <c r="AE17" s="10"/>
      <c r="AF17" s="11"/>
      <c r="AG17" s="65"/>
      <c r="AH17" s="65"/>
      <c r="AI17" s="65"/>
      <c r="AJ17" s="10"/>
    </row>
    <row r="18" spans="2:36" ht="21.75" customHeight="1" x14ac:dyDescent="0.3">
      <c r="B18" s="59"/>
      <c r="C18" s="58" t="s">
        <v>2</v>
      </c>
      <c r="D18" s="3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60"/>
    </row>
    <row r="19" spans="2:36" ht="21.75" customHeight="1" x14ac:dyDescent="0.3">
      <c r="B19" s="6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60"/>
    </row>
    <row r="20" spans="2:36" ht="21.75" customHeight="1" x14ac:dyDescent="0.3">
      <c r="B20" s="6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60"/>
    </row>
    <row r="21" spans="2:36" ht="21.75" customHeight="1" x14ac:dyDescent="0.3">
      <c r="B21" s="62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4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657" priority="23">
      <formula>НомерМесяцДляОтображения&lt;&gt;MONTH(AG16)</formula>
    </cfRule>
  </conditionalFormatting>
  <conditionalFormatting sqref="B6:F7">
    <cfRule type="expression" dxfId="656" priority="110">
      <formula>НомерМесяцДляОтображения&lt;&gt;MONTH(B6)</formula>
    </cfRule>
  </conditionalFormatting>
  <conditionalFormatting sqref="B9:F9">
    <cfRule type="expression" dxfId="655" priority="109">
      <formula>НомерМесяцДляОтображения&lt;&gt;MONTH(B9)</formula>
    </cfRule>
  </conditionalFormatting>
  <conditionalFormatting sqref="B11:F11">
    <cfRule type="expression" dxfId="654" priority="108">
      <formula>НомерМесяцДляОтображения&lt;&gt;MONTH(B11)</formula>
    </cfRule>
  </conditionalFormatting>
  <conditionalFormatting sqref="B13:F13">
    <cfRule type="expression" dxfId="653" priority="107">
      <formula>НомерМесяцДляОтображения&lt;&gt;MONTH(B13)</formula>
    </cfRule>
  </conditionalFormatting>
  <conditionalFormatting sqref="B15:F15">
    <cfRule type="expression" dxfId="652" priority="106">
      <formula>НомерМесяцДляОтображения&lt;&gt;MONTH(B15)</formula>
    </cfRule>
  </conditionalFormatting>
  <conditionalFormatting sqref="B17:F17">
    <cfRule type="expression" dxfId="651" priority="105">
      <formula>НомерМесяцДляОтображения&lt;&gt;MONTH(B17)</formula>
    </cfRule>
  </conditionalFormatting>
  <conditionalFormatting sqref="G7:K7 G6 I6:K6">
    <cfRule type="expression" dxfId="650" priority="104">
      <formula>НомерМесяцДляОтображения&lt;&gt;MONTH(G6)</formula>
    </cfRule>
  </conditionalFormatting>
  <conditionalFormatting sqref="G9:K9">
    <cfRule type="expression" dxfId="649" priority="103">
      <formula>НомерМесяцДляОтображения&lt;&gt;MONTH(G9)</formula>
    </cfRule>
  </conditionalFormatting>
  <conditionalFormatting sqref="G11:K11">
    <cfRule type="expression" dxfId="648" priority="102">
      <formula>НомерМесяцДляОтображения&lt;&gt;MONTH(G11)</formula>
    </cfRule>
  </conditionalFormatting>
  <conditionalFormatting sqref="G13:K13">
    <cfRule type="expression" dxfId="647" priority="101">
      <formula>НомерМесяцДляОтображения&lt;&gt;MONTH(G13)</formula>
    </cfRule>
  </conditionalFormatting>
  <conditionalFormatting sqref="G15:K15">
    <cfRule type="expression" dxfId="646" priority="100">
      <formula>НомерМесяцДляОтображения&lt;&gt;MONTH(G15)</formula>
    </cfRule>
  </conditionalFormatting>
  <conditionalFormatting sqref="G17 K17">
    <cfRule type="expression" dxfId="645" priority="99">
      <formula>НомерМесяцДляОтображения&lt;&gt;MONTH(G17)</formula>
    </cfRule>
  </conditionalFormatting>
  <conditionalFormatting sqref="L7:P7 L6 N6:P6">
    <cfRule type="expression" dxfId="644" priority="98">
      <formula>НомерМесяцДляОтображения&lt;&gt;MONTH(L6)</formula>
    </cfRule>
  </conditionalFormatting>
  <conditionalFormatting sqref="L9:P9">
    <cfRule type="expression" dxfId="643" priority="97">
      <formula>НомерМесяцДляОтображения&lt;&gt;MONTH(L9)</formula>
    </cfRule>
  </conditionalFormatting>
  <conditionalFormatting sqref="L11:P11">
    <cfRule type="expression" dxfId="642" priority="96">
      <formula>НомерМесяцДляОтображения&lt;&gt;MONTH(L11)</formula>
    </cfRule>
  </conditionalFormatting>
  <conditionalFormatting sqref="L13:P13">
    <cfRule type="expression" dxfId="641" priority="95">
      <formula>НомерМесяцДляОтображения&lt;&gt;MONTH(L13)</formula>
    </cfRule>
  </conditionalFormatting>
  <conditionalFormatting sqref="L15:P15">
    <cfRule type="expression" dxfId="640" priority="94">
      <formula>НомерМесяцДляОтображения&lt;&gt;MONTH(L15)</formula>
    </cfRule>
  </conditionalFormatting>
  <conditionalFormatting sqref="L17 P17">
    <cfRule type="expression" dxfId="639" priority="93">
      <formula>НомерМесяцДляОтображения&lt;&gt;MONTH(L17)</formula>
    </cfRule>
  </conditionalFormatting>
  <conditionalFormatting sqref="Q7:U7 Q6 S6:U6">
    <cfRule type="expression" dxfId="638" priority="92">
      <formula>НомерМесяцДляОтображения&lt;&gt;MONTH(Q6)</formula>
    </cfRule>
  </conditionalFormatting>
  <conditionalFormatting sqref="Q9:U9">
    <cfRule type="expression" dxfId="637" priority="91">
      <formula>НомерМесяцДляОтображения&lt;&gt;MONTH(Q9)</formula>
    </cfRule>
  </conditionalFormatting>
  <conditionalFormatting sqref="Q11:U11">
    <cfRule type="expression" dxfId="636" priority="90">
      <formula>НомерМесяцДляОтображения&lt;&gt;MONTH(Q11)</formula>
    </cfRule>
  </conditionalFormatting>
  <conditionalFormatting sqref="Q13:U13">
    <cfRule type="expression" dxfId="635" priority="89">
      <formula>НомерМесяцДляОтображения&lt;&gt;MONTH(Q13)</formula>
    </cfRule>
  </conditionalFormatting>
  <conditionalFormatting sqref="Q15:U15">
    <cfRule type="expression" dxfId="634" priority="88">
      <formula>НомерМесяцДляОтображения&lt;&gt;MONTH(Q15)</formula>
    </cfRule>
  </conditionalFormatting>
  <conditionalFormatting sqref="Q17 U17">
    <cfRule type="expression" dxfId="633" priority="87">
      <formula>НомерМесяцДляОтображения&lt;&gt;MONTH(Q17)</formula>
    </cfRule>
  </conditionalFormatting>
  <conditionalFormatting sqref="V7:Z7 V6 X6:Z6">
    <cfRule type="expression" dxfId="632" priority="86">
      <formula>НомерМесяцДляОтображения&lt;&gt;MONTH(V6)</formula>
    </cfRule>
  </conditionalFormatting>
  <conditionalFormatting sqref="V9:Z9">
    <cfRule type="expression" dxfId="631" priority="85">
      <formula>НомерМесяцДляОтображения&lt;&gt;MONTH(V9)</formula>
    </cfRule>
  </conditionalFormatting>
  <conditionalFormatting sqref="V11:Z11">
    <cfRule type="expression" dxfId="630" priority="84">
      <formula>НомерМесяцДляОтображения&lt;&gt;MONTH(V11)</formula>
    </cfRule>
  </conditionalFormatting>
  <conditionalFormatting sqref="V13:Z13">
    <cfRule type="expression" dxfId="629" priority="83">
      <formula>НомерМесяцДляОтображения&lt;&gt;MONTH(V13)</formula>
    </cfRule>
  </conditionalFormatting>
  <conditionalFormatting sqref="V15:Z15">
    <cfRule type="expression" dxfId="628" priority="82">
      <formula>НомерМесяцДляОтображения&lt;&gt;MONTH(V15)</formula>
    </cfRule>
  </conditionalFormatting>
  <conditionalFormatting sqref="V17 Z17">
    <cfRule type="expression" dxfId="627" priority="81">
      <formula>НомерМесяцДляОтображения&lt;&gt;MONTH(V17)</formula>
    </cfRule>
  </conditionalFormatting>
  <conditionalFormatting sqref="AA7:AE7 AA6 AC6:AE6">
    <cfRule type="expression" dxfId="626" priority="80">
      <formula>НомерМесяцДляОтображения&lt;&gt;MONTH(AA6)</formula>
    </cfRule>
  </conditionalFormatting>
  <conditionalFormatting sqref="AA9:AE9">
    <cfRule type="expression" dxfId="625" priority="79">
      <formula>НомерМесяцДляОтображения&lt;&gt;MONTH(AA9)</formula>
    </cfRule>
  </conditionalFormatting>
  <conditionalFormatting sqref="AA11:AE11">
    <cfRule type="expression" dxfId="624" priority="78">
      <formula>НомерМесяцДляОтображения&lt;&gt;MONTH(AA11)</formula>
    </cfRule>
  </conditionalFormatting>
  <conditionalFormatting sqref="AA13:AE13">
    <cfRule type="expression" dxfId="623" priority="77">
      <formula>НомерМесяцДляОтображения&lt;&gt;MONTH(AA13)</formula>
    </cfRule>
  </conditionalFormatting>
  <conditionalFormatting sqref="AA15:AE15">
    <cfRule type="expression" dxfId="622" priority="76">
      <formula>НомерМесяцДляОтображения&lt;&gt;MONTH(AA15)</formula>
    </cfRule>
  </conditionalFormatting>
  <conditionalFormatting sqref="AA17 AE17">
    <cfRule type="expression" dxfId="621" priority="75">
      <formula>НомерМесяцДляОтображения&lt;&gt;MONTH(AA17)</formula>
    </cfRule>
  </conditionalFormatting>
  <conditionalFormatting sqref="AF7:AJ7 AF6 AH6:AJ6">
    <cfRule type="expression" dxfId="620" priority="74">
      <formula>НомерМесяцДляОтображения&lt;&gt;MONTH(AF6)</formula>
    </cfRule>
  </conditionalFormatting>
  <conditionalFormatting sqref="AF9:AJ9">
    <cfRule type="expression" dxfId="619" priority="73">
      <formula>НомерМесяцДляОтображения&lt;&gt;MONTH(AF9)</formula>
    </cfRule>
  </conditionalFormatting>
  <conditionalFormatting sqref="AF11:AJ11">
    <cfRule type="expression" dxfId="618" priority="72">
      <formula>НомерМесяцДляОтображения&lt;&gt;MONTH(AF11)</formula>
    </cfRule>
  </conditionalFormatting>
  <conditionalFormatting sqref="AF13:AJ13">
    <cfRule type="expression" dxfId="617" priority="71">
      <formula>НомерМесяцДляОтображения&lt;&gt;MONTH(AF13)</formula>
    </cfRule>
  </conditionalFormatting>
  <conditionalFormatting sqref="AF15:AJ15">
    <cfRule type="expression" dxfId="616" priority="70">
      <formula>НомерМесяцДляОтображения&lt;&gt;MONTH(AF15)</formula>
    </cfRule>
  </conditionalFormatting>
  <conditionalFormatting sqref="AF17 AJ17">
    <cfRule type="expression" dxfId="615" priority="69">
      <formula>НомерМесяцДляОтображения&lt;&gt;MONTH(AF17)</formula>
    </cfRule>
  </conditionalFormatting>
  <conditionalFormatting sqref="H6">
    <cfRule type="expression" dxfId="614" priority="68">
      <formula>НомерМесяцДляОтображения&lt;&gt;MONTH(H6)</formula>
    </cfRule>
  </conditionalFormatting>
  <conditionalFormatting sqref="M6">
    <cfRule type="expression" dxfId="613" priority="67">
      <formula>НомерМесяцДляОтображения&lt;&gt;MONTH(M6)</formula>
    </cfRule>
  </conditionalFormatting>
  <conditionalFormatting sqref="R6">
    <cfRule type="expression" dxfId="612" priority="66">
      <formula>НомерМесяцДляОтображения&lt;&gt;MONTH(R6)</formula>
    </cfRule>
  </conditionalFormatting>
  <conditionalFormatting sqref="W6">
    <cfRule type="expression" dxfId="611" priority="65">
      <formula>НомерМесяцДляОтображения&lt;&gt;MONTH(W6)</formula>
    </cfRule>
  </conditionalFormatting>
  <conditionalFormatting sqref="AB6">
    <cfRule type="expression" dxfId="610" priority="64">
      <formula>НомерМесяцДляОтображения&lt;&gt;MONTH(AB6)</formula>
    </cfRule>
  </conditionalFormatting>
  <conditionalFormatting sqref="AG6">
    <cfRule type="expression" dxfId="609" priority="63">
      <formula>НомерМесяцДляОтображения&lt;&gt;MONTH(AG6)</formula>
    </cfRule>
  </conditionalFormatting>
  <conditionalFormatting sqref="B5:AF5">
    <cfRule type="expression" dxfId="608" priority="62">
      <formula>(WEEKDAY(B5)=1)+(WEEKDAY(B5)=7)</formula>
    </cfRule>
  </conditionalFormatting>
  <conditionalFormatting sqref="B8:F8">
    <cfRule type="expression" dxfId="607" priority="61">
      <formula>НомерМесяцДляОтображения&lt;&gt;MONTH(B8)</formula>
    </cfRule>
  </conditionalFormatting>
  <conditionalFormatting sqref="G8 I8:K8">
    <cfRule type="expression" dxfId="606" priority="60">
      <formula>НомерМесяцДляОтображения&lt;&gt;MONTH(G8)</formula>
    </cfRule>
  </conditionalFormatting>
  <conditionalFormatting sqref="L8 N8:P8">
    <cfRule type="expression" dxfId="605" priority="59">
      <formula>НомерМесяцДляОтображения&lt;&gt;MONTH(L8)</formula>
    </cfRule>
  </conditionalFormatting>
  <conditionalFormatting sqref="Q8 S8:U8">
    <cfRule type="expression" dxfId="604" priority="58">
      <formula>НомерМесяцДляОтображения&lt;&gt;MONTH(Q8)</formula>
    </cfRule>
  </conditionalFormatting>
  <conditionalFormatting sqref="V8 X8:Z8">
    <cfRule type="expression" dxfId="603" priority="57">
      <formula>НомерМесяцДляОтображения&lt;&gt;MONTH(V8)</formula>
    </cfRule>
  </conditionalFormatting>
  <conditionalFormatting sqref="AA8 AC8:AE8">
    <cfRule type="expression" dxfId="602" priority="56">
      <formula>НомерМесяцДляОтображения&lt;&gt;MONTH(AA8)</formula>
    </cfRule>
  </conditionalFormatting>
  <conditionalFormatting sqref="AF8 AH8:AJ8">
    <cfRule type="expression" dxfId="601" priority="55">
      <formula>НомерМесяцДляОтображения&lt;&gt;MONTH(AF8)</formula>
    </cfRule>
  </conditionalFormatting>
  <conditionalFormatting sqref="H8">
    <cfRule type="expression" dxfId="600" priority="54">
      <formula>НомерМесяцДляОтображения&lt;&gt;MONTH(H8)</formula>
    </cfRule>
  </conditionalFormatting>
  <conditionalFormatting sqref="M8">
    <cfRule type="expression" dxfId="599" priority="53">
      <formula>НомерМесяцДляОтображения&lt;&gt;MONTH(M8)</formula>
    </cfRule>
  </conditionalFormatting>
  <conditionalFormatting sqref="R8">
    <cfRule type="expression" dxfId="598" priority="52">
      <formula>НомерМесяцДляОтображения&lt;&gt;MONTH(R8)</formula>
    </cfRule>
  </conditionalFormatting>
  <conditionalFormatting sqref="W8">
    <cfRule type="expression" dxfId="597" priority="51">
      <formula>НомерМесяцДляОтображения&lt;&gt;MONTH(W8)</formula>
    </cfRule>
  </conditionalFormatting>
  <conditionalFormatting sqref="AB8">
    <cfRule type="expression" dxfId="596" priority="50">
      <formula>НомерМесяцДляОтображения&lt;&gt;MONTH(AB8)</formula>
    </cfRule>
  </conditionalFormatting>
  <conditionalFormatting sqref="AG8">
    <cfRule type="expression" dxfId="595" priority="49">
      <formula>НомерМесяцДляОтображения&lt;&gt;MONTH(AG8)</formula>
    </cfRule>
  </conditionalFormatting>
  <conditionalFormatting sqref="B14:F14">
    <cfRule type="expression" dxfId="594" priority="48">
      <formula>НомерМесяцДляОтображения&lt;&gt;MONTH(B14)</formula>
    </cfRule>
  </conditionalFormatting>
  <conditionalFormatting sqref="G14 I14:K14">
    <cfRule type="expression" dxfId="593" priority="47">
      <formula>НомерМесяцДляОтображения&lt;&gt;MONTH(G14)</formula>
    </cfRule>
  </conditionalFormatting>
  <conditionalFormatting sqref="L14 N14:P14">
    <cfRule type="expression" dxfId="592" priority="46">
      <formula>НомерМесяцДляОтображения&lt;&gt;MONTH(L14)</formula>
    </cfRule>
  </conditionalFormatting>
  <conditionalFormatting sqref="Q14 S14:U14">
    <cfRule type="expression" dxfId="591" priority="45">
      <formula>НомерМесяцДляОтображения&lt;&gt;MONTH(Q14)</formula>
    </cfRule>
  </conditionalFormatting>
  <conditionalFormatting sqref="V14 X14:Z14">
    <cfRule type="expression" dxfId="590" priority="44">
      <formula>НомерМесяцДляОтображения&lt;&gt;MONTH(V14)</formula>
    </cfRule>
  </conditionalFormatting>
  <conditionalFormatting sqref="AA14 AC14:AE14">
    <cfRule type="expression" dxfId="589" priority="43">
      <formula>НомерМесяцДляОтображения&lt;&gt;MONTH(AA14)</formula>
    </cfRule>
  </conditionalFormatting>
  <conditionalFormatting sqref="AF14 AH14:AJ14">
    <cfRule type="expression" dxfId="588" priority="42">
      <formula>НомерМесяцДляОтображения&lt;&gt;MONTH(AF14)</formula>
    </cfRule>
  </conditionalFormatting>
  <conditionalFormatting sqref="H14">
    <cfRule type="expression" dxfId="587" priority="41">
      <formula>НомерМесяцДляОтображения&lt;&gt;MONTH(H14)</formula>
    </cfRule>
  </conditionalFormatting>
  <conditionalFormatting sqref="M14">
    <cfRule type="expression" dxfId="586" priority="40">
      <formula>НомерМесяцДляОтображения&lt;&gt;MONTH(M14)</formula>
    </cfRule>
  </conditionalFormatting>
  <conditionalFormatting sqref="R14">
    <cfRule type="expression" dxfId="585" priority="39">
      <formula>НомерМесяцДляОтображения&lt;&gt;MONTH(R14)</formula>
    </cfRule>
  </conditionalFormatting>
  <conditionalFormatting sqref="W14">
    <cfRule type="expression" dxfId="584" priority="38">
      <formula>НомерМесяцДляОтображения&lt;&gt;MONTH(W14)</formula>
    </cfRule>
  </conditionalFormatting>
  <conditionalFormatting sqref="AB14">
    <cfRule type="expression" dxfId="583" priority="37">
      <formula>НомерМесяцДляОтображения&lt;&gt;MONTH(AB14)</formula>
    </cfRule>
  </conditionalFormatting>
  <conditionalFormatting sqref="AG14">
    <cfRule type="expression" dxfId="582" priority="36">
      <formula>НомерМесяцДляОтображения&lt;&gt;MONTH(AG14)</formula>
    </cfRule>
  </conditionalFormatting>
  <conditionalFormatting sqref="B16:F16">
    <cfRule type="expression" dxfId="581" priority="35">
      <formula>НомерМесяцДляОтображения&lt;&gt;MONTH(B16)</formula>
    </cfRule>
  </conditionalFormatting>
  <conditionalFormatting sqref="G16 I16:K16">
    <cfRule type="expression" dxfId="580" priority="34">
      <formula>НомерМесяцДляОтображения&lt;&gt;MONTH(G16)</formula>
    </cfRule>
  </conditionalFormatting>
  <conditionalFormatting sqref="L16 N16:P16">
    <cfRule type="expression" dxfId="579" priority="33">
      <formula>НомерМесяцДляОтображения&lt;&gt;MONTH(L16)</formula>
    </cfRule>
  </conditionalFormatting>
  <conditionalFormatting sqref="Q16 S16:U16">
    <cfRule type="expression" dxfId="578" priority="32">
      <formula>НомерМесяцДляОтображения&lt;&gt;MONTH(Q16)</formula>
    </cfRule>
  </conditionalFormatting>
  <conditionalFormatting sqref="V16 X16:Z16">
    <cfRule type="expression" dxfId="577" priority="31">
      <formula>НомерМесяцДляОтображения&lt;&gt;MONTH(V16)</formula>
    </cfRule>
  </conditionalFormatting>
  <conditionalFormatting sqref="AA16 AC16:AE16">
    <cfRule type="expression" dxfId="576" priority="30">
      <formula>НомерМесяцДляОтображения&lt;&gt;MONTH(AA16)</formula>
    </cfRule>
  </conditionalFormatting>
  <conditionalFormatting sqref="AF16 AH16:AJ16">
    <cfRule type="expression" dxfId="575" priority="29">
      <formula>НомерМесяцДляОтображения&lt;&gt;MONTH(AF16)</formula>
    </cfRule>
  </conditionalFormatting>
  <conditionalFormatting sqref="H16">
    <cfRule type="expression" dxfId="574" priority="28">
      <formula>НомерМесяцДляОтображения&lt;&gt;MONTH(H16)</formula>
    </cfRule>
  </conditionalFormatting>
  <conditionalFormatting sqref="M16">
    <cfRule type="expression" dxfId="573" priority="27">
      <formula>НомерМесяцДляОтображения&lt;&gt;MONTH(M16)</formula>
    </cfRule>
  </conditionalFormatting>
  <conditionalFormatting sqref="R16">
    <cfRule type="expression" dxfId="572" priority="26">
      <formula>НомерМесяцДляОтображения&lt;&gt;MONTH(R16)</formula>
    </cfRule>
  </conditionalFormatting>
  <conditionalFormatting sqref="W16">
    <cfRule type="expression" dxfId="571" priority="25">
      <formula>НомерМесяцДляОтображения&lt;&gt;MONTH(W16)</formula>
    </cfRule>
  </conditionalFormatting>
  <conditionalFormatting sqref="AB16">
    <cfRule type="expression" dxfId="570" priority="24">
      <formula>НомерМесяцДляОтображения&lt;&gt;MONTH(AB16)</formula>
    </cfRule>
  </conditionalFormatting>
  <conditionalFormatting sqref="H17:J17">
    <cfRule type="expression" dxfId="569" priority="6">
      <formula>НомерМесяцДляОтображения&lt;&gt;MONTH(H17)</formula>
    </cfRule>
  </conditionalFormatting>
  <conditionalFormatting sqref="M17:O17">
    <cfRule type="expression" dxfId="568" priority="5">
      <formula>НомерМесяцДляОтображения&lt;&gt;MONTH(M17)</formula>
    </cfRule>
  </conditionalFormatting>
  <conditionalFormatting sqref="R17:T17">
    <cfRule type="expression" dxfId="567" priority="4">
      <formula>НомерМесяцДляОтображения&lt;&gt;MONTH(R17)</formula>
    </cfRule>
  </conditionalFormatting>
  <conditionalFormatting sqref="W17:Y17">
    <cfRule type="expression" dxfId="566" priority="3">
      <formula>НомерМесяцДляОтображения&lt;&gt;MONTH(W17)</formula>
    </cfRule>
  </conditionalFormatting>
  <conditionalFormatting sqref="AB17:AD17">
    <cfRule type="expression" dxfId="565" priority="2">
      <formula>НомерМесяцДляОтображения&lt;&gt;MONTH(AB17)</formula>
    </cfRule>
  </conditionalFormatting>
  <conditionalFormatting sqref="AG17:AI17">
    <cfRule type="expression" dxfId="564" priority="1">
      <formula>НомерМесяцДляОтображения&lt;&gt;MONTH(AG17)</formula>
    </cfRule>
  </conditionalFormatting>
  <printOptions horizontalCentered="1" verticalCentered="1"/>
  <pageMargins left="0.45" right="0.45" top="0.4" bottom="0.5" header="0.3" footer="0.3"/>
  <pageSetup paperSize="9" scale="7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B2:AJ21"/>
  <sheetViews>
    <sheetView showGridLines="0" zoomScaleNormal="100" workbookViewId="0"/>
  </sheetViews>
  <sheetFormatPr defaultRowHeight="17.25" x14ac:dyDescent="0.3"/>
  <cols>
    <col min="1" max="1" width="4.21875" customWidth="1"/>
    <col min="2" max="2" width="1.109375" customWidth="1"/>
    <col min="3" max="3" width="9.109375" customWidth="1"/>
    <col min="4" max="4" width="1.109375" customWidth="1"/>
    <col min="5" max="5" width="9.109375" customWidth="1"/>
    <col min="6" max="7" width="1.109375" customWidth="1"/>
    <col min="8" max="8" width="9.109375" customWidth="1"/>
    <col min="9" max="9" width="1.109375" customWidth="1"/>
    <col min="10" max="10" width="9.109375" customWidth="1"/>
    <col min="11" max="12" width="1.109375" customWidth="1"/>
    <col min="13" max="13" width="9.109375" customWidth="1"/>
    <col min="14" max="14" width="1.109375" customWidth="1"/>
    <col min="15" max="15" width="9.109375" customWidth="1"/>
    <col min="16" max="17" width="1.109375" customWidth="1"/>
    <col min="18" max="18" width="9.109375" customWidth="1"/>
    <col min="19" max="19" width="1.109375" customWidth="1"/>
    <col min="20" max="20" width="9.109375" customWidth="1"/>
    <col min="21" max="22" width="1.109375" customWidth="1"/>
    <col min="23" max="23" width="9.109375" customWidth="1"/>
    <col min="24" max="24" width="1.109375" customWidth="1"/>
    <col min="25" max="25" width="9.1093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customHeight="1" x14ac:dyDescent="0.3">
      <c r="B2" s="111" t="str">
        <f>TEXT(EOMONTH('6'!$C$10,0)+1,"ММММ")</f>
        <v>Июль</v>
      </c>
      <c r="C2" s="111"/>
      <c r="D2" s="111"/>
      <c r="E2" s="111"/>
      <c r="F2" s="111"/>
      <c r="G2" s="111"/>
      <c r="H2" s="111"/>
      <c r="J2" s="111">
        <f>YEAR(EOMONTH('6'!$C$10,0)+1)</f>
        <v>2016</v>
      </c>
      <c r="K2" s="111"/>
      <c r="L2" s="111"/>
      <c r="M2" s="111"/>
      <c r="O2" s="106" t="str">
        <f>ДеньНачала</f>
        <v>понедельник</v>
      </c>
      <c r="P2" s="106"/>
      <c r="Q2" s="106"/>
      <c r="R2" s="106"/>
      <c r="S2" s="106"/>
    </row>
    <row r="3" spans="2:36" x14ac:dyDescent="0.3">
      <c r="B3" s="8" t="s">
        <v>1</v>
      </c>
      <c r="C3" s="8"/>
      <c r="D3" s="8"/>
      <c r="E3" s="8"/>
      <c r="F3" s="8"/>
      <c r="G3" s="8"/>
      <c r="H3" s="8"/>
      <c r="J3" s="8" t="s">
        <v>3</v>
      </c>
      <c r="K3" s="8"/>
      <c r="L3" s="8"/>
      <c r="M3" s="8"/>
      <c r="O3" s="8" t="s">
        <v>4</v>
      </c>
      <c r="P3" s="8"/>
      <c r="Q3" s="8"/>
      <c r="R3" s="8"/>
      <c r="S3" s="8"/>
    </row>
    <row r="5" spans="2:36" ht="21" customHeight="1" x14ac:dyDescent="0.3">
      <c r="B5" s="112">
        <f>INDEX(календарь,,1)</f>
        <v>42541</v>
      </c>
      <c r="C5" s="109"/>
      <c r="D5" s="109"/>
      <c r="E5" s="109"/>
      <c r="F5" s="109"/>
      <c r="G5" s="108">
        <f>INDEX(календарь,,2)</f>
        <v>42542</v>
      </c>
      <c r="H5" s="108"/>
      <c r="I5" s="108"/>
      <c r="J5" s="108"/>
      <c r="K5" s="108"/>
      <c r="L5" s="108">
        <f>INDEX(календарь,,3)</f>
        <v>42543</v>
      </c>
      <c r="M5" s="108"/>
      <c r="N5" s="108"/>
      <c r="O5" s="108"/>
      <c r="P5" s="108"/>
      <c r="Q5" s="108">
        <f>INDEX(календарь,,4)</f>
        <v>42544</v>
      </c>
      <c r="R5" s="108"/>
      <c r="S5" s="108"/>
      <c r="T5" s="108"/>
      <c r="U5" s="108"/>
      <c r="V5" s="108">
        <f>INDEX(календарь,,5)</f>
        <v>42545</v>
      </c>
      <c r="W5" s="108"/>
      <c r="X5" s="108"/>
      <c r="Y5" s="108"/>
      <c r="Z5" s="108"/>
      <c r="AA5" s="108">
        <f>INDEX(календарь,,6)</f>
        <v>42546</v>
      </c>
      <c r="AB5" s="108"/>
      <c r="AC5" s="108"/>
      <c r="AD5" s="108"/>
      <c r="AE5" s="108"/>
      <c r="AF5" s="109">
        <f>INDEX(календарь,,7)</f>
        <v>42547</v>
      </c>
      <c r="AG5" s="109"/>
      <c r="AH5" s="109"/>
      <c r="AI5" s="109"/>
      <c r="AJ5" s="110"/>
    </row>
    <row r="6" spans="2:36" ht="24" customHeight="1" x14ac:dyDescent="0.3">
      <c r="B6" s="11"/>
      <c r="C6" s="12">
        <f>INDEX(календарь,ndx+0,1)</f>
        <v>42548</v>
      </c>
      <c r="D6" s="12"/>
      <c r="E6" s="12"/>
      <c r="F6" s="10"/>
      <c r="G6" s="11"/>
      <c r="H6" s="12">
        <f>INDEX(календарь,ndx+0,2)</f>
        <v>42549</v>
      </c>
      <c r="I6" s="12"/>
      <c r="J6" s="12"/>
      <c r="K6" s="10"/>
      <c r="L6" s="11"/>
      <c r="M6" s="12">
        <f>INDEX(календарь,ndx+0,3)</f>
        <v>42550</v>
      </c>
      <c r="N6" s="12"/>
      <c r="O6" s="12"/>
      <c r="P6" s="10"/>
      <c r="Q6" s="11"/>
      <c r="R6" s="12">
        <f>INDEX(календарь,ndx+0,4)</f>
        <v>42551</v>
      </c>
      <c r="S6" s="12"/>
      <c r="T6" s="12"/>
      <c r="U6" s="10"/>
      <c r="V6" s="11"/>
      <c r="W6" s="12">
        <f>INDEX(календарь,ndx+0,5)</f>
        <v>42552</v>
      </c>
      <c r="X6" s="12"/>
      <c r="Y6" s="12"/>
      <c r="Z6" s="10"/>
      <c r="AA6" s="11"/>
      <c r="AB6" s="12">
        <f>INDEX(календарь,ndx+0,6)</f>
        <v>42553</v>
      </c>
      <c r="AC6" s="12"/>
      <c r="AD6" s="12"/>
      <c r="AE6" s="10"/>
      <c r="AF6" s="11"/>
      <c r="AG6" s="12">
        <f>INDEX(календарь,ndx+0,7)</f>
        <v>42554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x14ac:dyDescent="0.3">
      <c r="B8" s="11"/>
      <c r="C8" s="12">
        <f>INDEX(календарь,ndx+1,1)</f>
        <v>42555</v>
      </c>
      <c r="D8" s="12"/>
      <c r="E8" s="12"/>
      <c r="F8" s="10"/>
      <c r="G8" s="11"/>
      <c r="H8" s="12">
        <f>INDEX(календарь,ndx+1,2)</f>
        <v>42556</v>
      </c>
      <c r="I8" s="12"/>
      <c r="J8" s="12"/>
      <c r="K8" s="10"/>
      <c r="L8" s="11"/>
      <c r="M8" s="12">
        <f>INDEX(календарь,ndx+1,3)</f>
        <v>42557</v>
      </c>
      <c r="N8" s="12"/>
      <c r="O8" s="12"/>
      <c r="P8" s="10"/>
      <c r="Q8" s="11"/>
      <c r="R8" s="12">
        <f>INDEX(календарь,ndx+1,4)</f>
        <v>42558</v>
      </c>
      <c r="S8" s="12"/>
      <c r="T8" s="12"/>
      <c r="U8" s="10"/>
      <c r="V8" s="11"/>
      <c r="W8" s="12">
        <f>INDEX(календарь,ndx+1,5)</f>
        <v>42559</v>
      </c>
      <c r="X8" s="12"/>
      <c r="Y8" s="12"/>
      <c r="Z8" s="10"/>
      <c r="AA8" s="11"/>
      <c r="AB8" s="12">
        <f>INDEX(календарь,ndx+1,6)</f>
        <v>42560</v>
      </c>
      <c r="AC8" s="12"/>
      <c r="AD8" s="12"/>
      <c r="AE8" s="10"/>
      <c r="AF8" s="11"/>
      <c r="AG8" s="12">
        <f>INDEX(календарь,ndx+1,7)</f>
        <v>42561</v>
      </c>
      <c r="AH8" s="12"/>
      <c r="AI8" s="12"/>
      <c r="AJ8" s="10"/>
    </row>
    <row r="9" spans="2:36" ht="59.25" customHeight="1" x14ac:dyDescent="0.3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 x14ac:dyDescent="0.3">
      <c r="B10" s="11"/>
      <c r="C10" s="12">
        <f>INDEX(календарь,ndx+2,1)</f>
        <v>42562</v>
      </c>
      <c r="D10" s="12"/>
      <c r="E10" s="12"/>
      <c r="F10" s="10"/>
      <c r="G10" s="11"/>
      <c r="H10" s="12">
        <f>INDEX(календарь,ndx+2,2)</f>
        <v>42563</v>
      </c>
      <c r="I10" s="12"/>
      <c r="J10" s="12"/>
      <c r="K10" s="10"/>
      <c r="L10" s="11"/>
      <c r="M10" s="12">
        <f>INDEX(календарь,ndx+2,3)</f>
        <v>42564</v>
      </c>
      <c r="N10" s="12"/>
      <c r="O10" s="12"/>
      <c r="P10" s="10"/>
      <c r="Q10" s="11"/>
      <c r="R10" s="12">
        <f>INDEX(календарь,ndx+2,4)</f>
        <v>42565</v>
      </c>
      <c r="S10" s="12"/>
      <c r="T10" s="12"/>
      <c r="U10" s="10"/>
      <c r="V10" s="11"/>
      <c r="W10" s="12">
        <f>INDEX(календарь,ndx+2,5)</f>
        <v>42566</v>
      </c>
      <c r="X10" s="12"/>
      <c r="Y10" s="12"/>
      <c r="Z10" s="10"/>
      <c r="AA10" s="11"/>
      <c r="AB10" s="12">
        <f>INDEX(календарь,ndx+2,6)</f>
        <v>42567</v>
      </c>
      <c r="AC10" s="12"/>
      <c r="AD10" s="12"/>
      <c r="AE10" s="10"/>
      <c r="AF10" s="11"/>
      <c r="AG10" s="12">
        <f>INDEX(календарь,ndx+2,7)</f>
        <v>42568</v>
      </c>
      <c r="AH10" s="12"/>
      <c r="AI10" s="12"/>
      <c r="AJ10" s="10"/>
    </row>
    <row r="11" spans="2:36" ht="59.25" customHeight="1" x14ac:dyDescent="0.3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x14ac:dyDescent="0.3">
      <c r="B12" s="11"/>
      <c r="C12" s="12">
        <f>INDEX(календарь,ndx+3,1)</f>
        <v>42569</v>
      </c>
      <c r="D12" s="12"/>
      <c r="E12" s="12"/>
      <c r="F12" s="10"/>
      <c r="G12" s="11"/>
      <c r="H12" s="12">
        <f>INDEX(календарь,ndx+3,2)</f>
        <v>42570</v>
      </c>
      <c r="I12" s="12"/>
      <c r="J12" s="12"/>
      <c r="K12" s="10"/>
      <c r="L12" s="11"/>
      <c r="M12" s="12">
        <f>INDEX(календарь,ndx+3,3)</f>
        <v>42571</v>
      </c>
      <c r="N12" s="12"/>
      <c r="O12" s="12"/>
      <c r="P12" s="10"/>
      <c r="Q12" s="11"/>
      <c r="R12" s="12">
        <f>INDEX(календарь,ndx+3,4)</f>
        <v>42572</v>
      </c>
      <c r="S12" s="12"/>
      <c r="T12" s="12"/>
      <c r="U12" s="10"/>
      <c r="V12" s="11"/>
      <c r="W12" s="12">
        <f>INDEX(календарь,ndx+3,5)</f>
        <v>42573</v>
      </c>
      <c r="X12" s="12"/>
      <c r="Y12" s="12"/>
      <c r="Z12" s="10"/>
      <c r="AA12" s="11"/>
      <c r="AB12" s="12">
        <f>INDEX(календарь,ndx+3,6)</f>
        <v>42574</v>
      </c>
      <c r="AC12" s="12"/>
      <c r="AD12" s="12"/>
      <c r="AE12" s="10"/>
      <c r="AF12" s="11"/>
      <c r="AG12" s="12">
        <f>INDEX(календарь,ndx+3,7)</f>
        <v>42575</v>
      </c>
      <c r="AH12" s="12"/>
      <c r="AI12" s="12"/>
      <c r="AJ12" s="10"/>
    </row>
    <row r="13" spans="2:36" ht="59.25" customHeight="1" x14ac:dyDescent="0.3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x14ac:dyDescent="0.3">
      <c r="B14" s="11"/>
      <c r="C14" s="12">
        <f>INDEX(календарь,ndx+4,1)</f>
        <v>42576</v>
      </c>
      <c r="D14" s="12"/>
      <c r="E14" s="12"/>
      <c r="F14" s="10"/>
      <c r="G14" s="11"/>
      <c r="H14" s="12">
        <f>INDEX(календарь,ndx+4,2)</f>
        <v>42577</v>
      </c>
      <c r="I14" s="12"/>
      <c r="J14" s="12"/>
      <c r="K14" s="10"/>
      <c r="L14" s="11"/>
      <c r="M14" s="12">
        <f>INDEX(календарь,ndx+4,3)</f>
        <v>42578</v>
      </c>
      <c r="N14" s="12"/>
      <c r="O14" s="12"/>
      <c r="P14" s="10"/>
      <c r="Q14" s="11"/>
      <c r="R14" s="12">
        <f>INDEX(календарь,ndx+4,4)</f>
        <v>42579</v>
      </c>
      <c r="S14" s="12"/>
      <c r="T14" s="12"/>
      <c r="U14" s="10"/>
      <c r="V14" s="11"/>
      <c r="W14" s="12">
        <f>INDEX(календарь,ndx+4,5)</f>
        <v>42580</v>
      </c>
      <c r="X14" s="12"/>
      <c r="Y14" s="12"/>
      <c r="Z14" s="10"/>
      <c r="AA14" s="11"/>
      <c r="AB14" s="12">
        <f>INDEX(календарь,ndx+4,6)</f>
        <v>42581</v>
      </c>
      <c r="AC14" s="12"/>
      <c r="AD14" s="12"/>
      <c r="AE14" s="10"/>
      <c r="AF14" s="11"/>
      <c r="AG14" s="12">
        <f>INDEX(календарь,ndx+4,7)</f>
        <v>42582</v>
      </c>
      <c r="AH14" s="12"/>
      <c r="AI14" s="12"/>
      <c r="AJ14" s="10"/>
    </row>
    <row r="15" spans="2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INDEX(календарь,ndx+5,1)</f>
        <v>42583</v>
      </c>
      <c r="D16" s="12"/>
      <c r="E16" s="12"/>
      <c r="F16" s="10"/>
      <c r="G16" s="11"/>
      <c r="H16" s="12">
        <f>INDEX(календарь,ndx+5,2)</f>
        <v>42584</v>
      </c>
      <c r="I16" s="12"/>
      <c r="J16" s="12"/>
      <c r="K16" s="10"/>
      <c r="L16" s="11"/>
      <c r="M16" s="12">
        <f>INDEX(календарь,ndx+5,3)</f>
        <v>42585</v>
      </c>
      <c r="N16" s="12"/>
      <c r="O16" s="12"/>
      <c r="P16" s="10"/>
      <c r="Q16" s="11"/>
      <c r="R16" s="12">
        <f>INDEX(календарь,ndx+5,4)</f>
        <v>42586</v>
      </c>
      <c r="S16" s="12"/>
      <c r="T16" s="12"/>
      <c r="U16" s="10"/>
      <c r="V16" s="11"/>
      <c r="W16" s="12">
        <f>INDEX(календарь,ndx+5,5)</f>
        <v>42587</v>
      </c>
      <c r="X16" s="12"/>
      <c r="Y16" s="12"/>
      <c r="Z16" s="10"/>
      <c r="AA16" s="11"/>
      <c r="AB16" s="12">
        <f>INDEX(календарь,ndx+5,6)</f>
        <v>42588</v>
      </c>
      <c r="AC16" s="12"/>
      <c r="AD16" s="12"/>
      <c r="AE16" s="10"/>
      <c r="AF16" s="11"/>
      <c r="AG16" s="12">
        <f>INDEX(календарь,ndx+5,7)</f>
        <v>42589</v>
      </c>
      <c r="AH16" s="12"/>
      <c r="AI16" s="12"/>
      <c r="AJ16" s="10"/>
    </row>
    <row r="17" spans="2:36" ht="59.25" customHeight="1" x14ac:dyDescent="0.3">
      <c r="B17" s="11"/>
      <c r="C17" s="57"/>
      <c r="D17" s="57"/>
      <c r="E17" s="57"/>
      <c r="F17" s="10"/>
      <c r="G17" s="11"/>
      <c r="H17" s="57"/>
      <c r="I17" s="57"/>
      <c r="J17" s="57"/>
      <c r="K17" s="10"/>
      <c r="L17" s="11"/>
      <c r="M17" s="57"/>
      <c r="N17" s="57"/>
      <c r="O17" s="57"/>
      <c r="P17" s="10"/>
      <c r="Q17" s="11"/>
      <c r="R17" s="57"/>
      <c r="S17" s="57"/>
      <c r="T17" s="57"/>
      <c r="U17" s="10"/>
      <c r="V17" s="11"/>
      <c r="W17" s="57"/>
      <c r="X17" s="57"/>
      <c r="Y17" s="57"/>
      <c r="Z17" s="10"/>
      <c r="AA17" s="11"/>
      <c r="AB17" s="57"/>
      <c r="AC17" s="57"/>
      <c r="AD17" s="57"/>
      <c r="AE17" s="10"/>
      <c r="AF17" s="11"/>
      <c r="AG17" s="57"/>
      <c r="AH17" s="57"/>
      <c r="AI17" s="57"/>
      <c r="AJ17" s="10"/>
    </row>
    <row r="18" spans="2:36" ht="21.75" customHeight="1" x14ac:dyDescent="0.3">
      <c r="B18" s="51"/>
      <c r="C18" s="50" t="s">
        <v>2</v>
      </c>
      <c r="D18" s="3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52"/>
    </row>
    <row r="19" spans="2:36" ht="21.75" customHeight="1" x14ac:dyDescent="0.3">
      <c r="B19" s="5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52"/>
    </row>
    <row r="20" spans="2:36" ht="21.75" customHeight="1" x14ac:dyDescent="0.3">
      <c r="B20" s="5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52"/>
    </row>
    <row r="21" spans="2:36" ht="21.75" customHeight="1" x14ac:dyDescent="0.3"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6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563" priority="7">
      <formula>НомерМесяцДляОтображения&lt;&gt;MONTH(AG16)</formula>
    </cfRule>
  </conditionalFormatting>
  <conditionalFormatting sqref="B6:F7">
    <cfRule type="expression" dxfId="562" priority="94">
      <formula>НомерМесяцДляОтображения&lt;&gt;MONTH(B6)</formula>
    </cfRule>
  </conditionalFormatting>
  <conditionalFormatting sqref="B9:F9">
    <cfRule type="expression" dxfId="561" priority="93">
      <formula>НомерМесяцДляОтображения&lt;&gt;MONTH(B9)</formula>
    </cfRule>
  </conditionalFormatting>
  <conditionalFormatting sqref="B11:F11">
    <cfRule type="expression" dxfId="560" priority="92">
      <formula>НомерМесяцДляОтображения&lt;&gt;MONTH(B11)</formula>
    </cfRule>
  </conditionalFormatting>
  <conditionalFormatting sqref="B13:F13">
    <cfRule type="expression" dxfId="559" priority="91">
      <formula>НомерМесяцДляОтображения&lt;&gt;MONTH(B13)</formula>
    </cfRule>
  </conditionalFormatting>
  <conditionalFormatting sqref="B15:F15">
    <cfRule type="expression" dxfId="558" priority="90">
      <formula>НомерМесяцДляОтображения&lt;&gt;MONTH(B15)</formula>
    </cfRule>
  </conditionalFormatting>
  <conditionalFormatting sqref="B17:F17">
    <cfRule type="expression" dxfId="557" priority="89">
      <formula>НомерМесяцДляОтображения&lt;&gt;MONTH(B17)</formula>
    </cfRule>
  </conditionalFormatting>
  <conditionalFormatting sqref="G7:K7 G6 I6:K6">
    <cfRule type="expression" dxfId="556" priority="88">
      <formula>НомерМесяцДляОтображения&lt;&gt;MONTH(G6)</formula>
    </cfRule>
  </conditionalFormatting>
  <conditionalFormatting sqref="G9:K9">
    <cfRule type="expression" dxfId="555" priority="87">
      <formula>НомерМесяцДляОтображения&lt;&gt;MONTH(G9)</formula>
    </cfRule>
  </conditionalFormatting>
  <conditionalFormatting sqref="G11:K11">
    <cfRule type="expression" dxfId="554" priority="86">
      <formula>НомерМесяцДляОтображения&lt;&gt;MONTH(G11)</formula>
    </cfRule>
  </conditionalFormatting>
  <conditionalFormatting sqref="G13:K13">
    <cfRule type="expression" dxfId="553" priority="85">
      <formula>НомерМесяцДляОтображения&lt;&gt;MONTH(G13)</formula>
    </cfRule>
  </conditionalFormatting>
  <conditionalFormatting sqref="G15:K15">
    <cfRule type="expression" dxfId="552" priority="84">
      <formula>НомерМесяцДляОтображения&lt;&gt;MONTH(G15)</formula>
    </cfRule>
  </conditionalFormatting>
  <conditionalFormatting sqref="G17 K17">
    <cfRule type="expression" dxfId="551" priority="83">
      <formula>НомерМесяцДляОтображения&lt;&gt;MONTH(G17)</formula>
    </cfRule>
  </conditionalFormatting>
  <conditionalFormatting sqref="L7:P7 L6 N6:P6">
    <cfRule type="expression" dxfId="550" priority="82">
      <formula>НомерМесяцДляОтображения&lt;&gt;MONTH(L6)</formula>
    </cfRule>
  </conditionalFormatting>
  <conditionalFormatting sqref="L9:P9">
    <cfRule type="expression" dxfId="549" priority="81">
      <formula>НомерМесяцДляОтображения&lt;&gt;MONTH(L9)</formula>
    </cfRule>
  </conditionalFormatting>
  <conditionalFormatting sqref="L11:P11">
    <cfRule type="expression" dxfId="548" priority="80">
      <formula>НомерМесяцДляОтображения&lt;&gt;MONTH(L11)</formula>
    </cfRule>
  </conditionalFormatting>
  <conditionalFormatting sqref="L13:P13">
    <cfRule type="expression" dxfId="547" priority="79">
      <formula>НомерМесяцДляОтображения&lt;&gt;MONTH(L13)</formula>
    </cfRule>
  </conditionalFormatting>
  <conditionalFormatting sqref="L15:P15">
    <cfRule type="expression" dxfId="546" priority="78">
      <formula>НомерМесяцДляОтображения&lt;&gt;MONTH(L15)</formula>
    </cfRule>
  </conditionalFormatting>
  <conditionalFormatting sqref="L17 P17">
    <cfRule type="expression" dxfId="545" priority="77">
      <formula>НомерМесяцДляОтображения&lt;&gt;MONTH(L17)</formula>
    </cfRule>
  </conditionalFormatting>
  <conditionalFormatting sqref="Q7:U7 Q6 S6:U6">
    <cfRule type="expression" dxfId="544" priority="76">
      <formula>НомерМесяцДляОтображения&lt;&gt;MONTH(Q6)</formula>
    </cfRule>
  </conditionalFormatting>
  <conditionalFormatting sqref="Q9:U9">
    <cfRule type="expression" dxfId="543" priority="75">
      <formula>НомерМесяцДляОтображения&lt;&gt;MONTH(Q9)</formula>
    </cfRule>
  </conditionalFormatting>
  <conditionalFormatting sqref="Q11:U11">
    <cfRule type="expression" dxfId="542" priority="74">
      <formula>НомерМесяцДляОтображения&lt;&gt;MONTH(Q11)</formula>
    </cfRule>
  </conditionalFormatting>
  <conditionalFormatting sqref="Q13:U13">
    <cfRule type="expression" dxfId="541" priority="73">
      <formula>НомерМесяцДляОтображения&lt;&gt;MONTH(Q13)</formula>
    </cfRule>
  </conditionalFormatting>
  <conditionalFormatting sqref="Q15:U15">
    <cfRule type="expression" dxfId="540" priority="72">
      <formula>НомерМесяцДляОтображения&lt;&gt;MONTH(Q15)</formula>
    </cfRule>
  </conditionalFormatting>
  <conditionalFormatting sqref="Q17 U17">
    <cfRule type="expression" dxfId="539" priority="71">
      <formula>НомерМесяцДляОтображения&lt;&gt;MONTH(Q17)</formula>
    </cfRule>
  </conditionalFormatting>
  <conditionalFormatting sqref="V7:Z7 V6 X6:Z6">
    <cfRule type="expression" dxfId="538" priority="70">
      <formula>НомерМесяцДляОтображения&lt;&gt;MONTH(V6)</formula>
    </cfRule>
  </conditionalFormatting>
  <conditionalFormatting sqref="V9:Z9">
    <cfRule type="expression" dxfId="537" priority="69">
      <formula>НомерМесяцДляОтображения&lt;&gt;MONTH(V9)</formula>
    </cfRule>
  </conditionalFormatting>
  <conditionalFormatting sqref="V11:Z11">
    <cfRule type="expression" dxfId="536" priority="68">
      <formula>НомерМесяцДляОтображения&lt;&gt;MONTH(V11)</formula>
    </cfRule>
  </conditionalFormatting>
  <conditionalFormatting sqref="V13:Z13">
    <cfRule type="expression" dxfId="535" priority="67">
      <formula>НомерМесяцДляОтображения&lt;&gt;MONTH(V13)</formula>
    </cfRule>
  </conditionalFormatting>
  <conditionalFormatting sqref="V15:Z15">
    <cfRule type="expression" dxfId="534" priority="66">
      <formula>НомерМесяцДляОтображения&lt;&gt;MONTH(V15)</formula>
    </cfRule>
  </conditionalFormatting>
  <conditionalFormatting sqref="V17 Z17">
    <cfRule type="expression" dxfId="533" priority="65">
      <formula>НомерМесяцДляОтображения&lt;&gt;MONTH(V17)</formula>
    </cfRule>
  </conditionalFormatting>
  <conditionalFormatting sqref="AA7:AE7 AA6 AC6:AE6">
    <cfRule type="expression" dxfId="532" priority="64">
      <formula>НомерМесяцДляОтображения&lt;&gt;MONTH(AA6)</formula>
    </cfRule>
  </conditionalFormatting>
  <conditionalFormatting sqref="AA9:AE9">
    <cfRule type="expression" dxfId="531" priority="63">
      <formula>НомерМесяцДляОтображения&lt;&gt;MONTH(AA9)</formula>
    </cfRule>
  </conditionalFormatting>
  <conditionalFormatting sqref="AA11:AE11">
    <cfRule type="expression" dxfId="530" priority="62">
      <formula>НомерМесяцДляОтображения&lt;&gt;MONTH(AA11)</formula>
    </cfRule>
  </conditionalFormatting>
  <conditionalFormatting sqref="AA13:AE13">
    <cfRule type="expression" dxfId="529" priority="61">
      <formula>НомерМесяцДляОтображения&lt;&gt;MONTH(AA13)</formula>
    </cfRule>
  </conditionalFormatting>
  <conditionalFormatting sqref="AA15:AE15">
    <cfRule type="expression" dxfId="528" priority="60">
      <formula>НомерМесяцДляОтображения&lt;&gt;MONTH(AA15)</formula>
    </cfRule>
  </conditionalFormatting>
  <conditionalFormatting sqref="AA17 AE17">
    <cfRule type="expression" dxfId="527" priority="59">
      <formula>НомерМесяцДляОтображения&lt;&gt;MONTH(AA17)</formula>
    </cfRule>
  </conditionalFormatting>
  <conditionalFormatting sqref="AF7:AJ7 AF6 AH6:AJ6">
    <cfRule type="expression" dxfId="526" priority="58">
      <formula>НомерМесяцДляОтображения&lt;&gt;MONTH(AF6)</formula>
    </cfRule>
  </conditionalFormatting>
  <conditionalFormatting sqref="AF9:AJ9">
    <cfRule type="expression" dxfId="525" priority="57">
      <formula>НомерМесяцДляОтображения&lt;&gt;MONTH(AF9)</formula>
    </cfRule>
  </conditionalFormatting>
  <conditionalFormatting sqref="AF11:AJ11">
    <cfRule type="expression" dxfId="524" priority="56">
      <formula>НомерМесяцДляОтображения&lt;&gt;MONTH(AF11)</formula>
    </cfRule>
  </conditionalFormatting>
  <conditionalFormatting sqref="AF13:AJ13">
    <cfRule type="expression" dxfId="523" priority="55">
      <formula>НомерМесяцДляОтображения&lt;&gt;MONTH(AF13)</formula>
    </cfRule>
  </conditionalFormatting>
  <conditionalFormatting sqref="AF15:AJ15">
    <cfRule type="expression" dxfId="522" priority="54">
      <formula>НомерМесяцДляОтображения&lt;&gt;MONTH(AF15)</formula>
    </cfRule>
  </conditionalFormatting>
  <conditionalFormatting sqref="AF17 AJ17">
    <cfRule type="expression" dxfId="521" priority="53">
      <formula>НомерМесяцДляОтображения&lt;&gt;MONTH(AF17)</formula>
    </cfRule>
  </conditionalFormatting>
  <conditionalFormatting sqref="H6">
    <cfRule type="expression" dxfId="520" priority="52">
      <formula>НомерМесяцДляОтображения&lt;&gt;MONTH(H6)</formula>
    </cfRule>
  </conditionalFormatting>
  <conditionalFormatting sqref="M6">
    <cfRule type="expression" dxfId="519" priority="51">
      <formula>НомерМесяцДляОтображения&lt;&gt;MONTH(M6)</formula>
    </cfRule>
  </conditionalFormatting>
  <conditionalFormatting sqref="R6">
    <cfRule type="expression" dxfId="518" priority="50">
      <formula>НомерМесяцДляОтображения&lt;&gt;MONTH(R6)</formula>
    </cfRule>
  </conditionalFormatting>
  <conditionalFormatting sqref="W6">
    <cfRule type="expression" dxfId="517" priority="49">
      <formula>НомерМесяцДляОтображения&lt;&gt;MONTH(W6)</formula>
    </cfRule>
  </conditionalFormatting>
  <conditionalFormatting sqref="AB6">
    <cfRule type="expression" dxfId="516" priority="48">
      <formula>НомерМесяцДляОтображения&lt;&gt;MONTH(AB6)</formula>
    </cfRule>
  </conditionalFormatting>
  <conditionalFormatting sqref="AG6">
    <cfRule type="expression" dxfId="515" priority="47">
      <formula>НомерМесяцДляОтображения&lt;&gt;MONTH(AG6)</formula>
    </cfRule>
  </conditionalFormatting>
  <conditionalFormatting sqref="B5:AF5">
    <cfRule type="expression" dxfId="514" priority="46">
      <formula>(WEEKDAY(B5)=1)+(WEEKDAY(B5)=7)</formula>
    </cfRule>
  </conditionalFormatting>
  <conditionalFormatting sqref="B8:F8">
    <cfRule type="expression" dxfId="513" priority="45">
      <formula>НомерМесяцДляОтображения&lt;&gt;MONTH(B8)</formula>
    </cfRule>
  </conditionalFormatting>
  <conditionalFormatting sqref="G8 I8:K8">
    <cfRule type="expression" dxfId="512" priority="44">
      <formula>НомерМесяцДляОтображения&lt;&gt;MONTH(G8)</formula>
    </cfRule>
  </conditionalFormatting>
  <conditionalFormatting sqref="L8 N8:P8">
    <cfRule type="expression" dxfId="511" priority="43">
      <formula>НомерМесяцДляОтображения&lt;&gt;MONTH(L8)</formula>
    </cfRule>
  </conditionalFormatting>
  <conditionalFormatting sqref="Q8 S8:U8">
    <cfRule type="expression" dxfId="510" priority="42">
      <formula>НомерМесяцДляОтображения&lt;&gt;MONTH(Q8)</formula>
    </cfRule>
  </conditionalFormatting>
  <conditionalFormatting sqref="V8 X8:Z8">
    <cfRule type="expression" dxfId="509" priority="41">
      <formula>НомерМесяцДляОтображения&lt;&gt;MONTH(V8)</formula>
    </cfRule>
  </conditionalFormatting>
  <conditionalFormatting sqref="AA8 AC8:AE8">
    <cfRule type="expression" dxfId="508" priority="40">
      <formula>НомерМесяцДляОтображения&lt;&gt;MONTH(AA8)</formula>
    </cfRule>
  </conditionalFormatting>
  <conditionalFormatting sqref="AF8 AH8:AJ8">
    <cfRule type="expression" dxfId="507" priority="39">
      <formula>НомерМесяцДляОтображения&lt;&gt;MONTH(AF8)</formula>
    </cfRule>
  </conditionalFormatting>
  <conditionalFormatting sqref="H8">
    <cfRule type="expression" dxfId="506" priority="38">
      <formula>НомерМесяцДляОтображения&lt;&gt;MONTH(H8)</formula>
    </cfRule>
  </conditionalFormatting>
  <conditionalFormatting sqref="M8">
    <cfRule type="expression" dxfId="505" priority="37">
      <formula>НомерМесяцДляОтображения&lt;&gt;MONTH(M8)</formula>
    </cfRule>
  </conditionalFormatting>
  <conditionalFormatting sqref="R8">
    <cfRule type="expression" dxfId="504" priority="36">
      <formula>НомерМесяцДляОтображения&lt;&gt;MONTH(R8)</formula>
    </cfRule>
  </conditionalFormatting>
  <conditionalFormatting sqref="W8">
    <cfRule type="expression" dxfId="503" priority="35">
      <formula>НомерМесяцДляОтображения&lt;&gt;MONTH(W8)</formula>
    </cfRule>
  </conditionalFormatting>
  <conditionalFormatting sqref="AB8">
    <cfRule type="expression" dxfId="502" priority="34">
      <formula>НомерМесяцДляОтображения&lt;&gt;MONTH(AB8)</formula>
    </cfRule>
  </conditionalFormatting>
  <conditionalFormatting sqref="AG8">
    <cfRule type="expression" dxfId="501" priority="33">
      <formula>НомерМесяцДляОтображения&lt;&gt;MONTH(AG8)</formula>
    </cfRule>
  </conditionalFormatting>
  <conditionalFormatting sqref="B14:F14">
    <cfRule type="expression" dxfId="500" priority="32">
      <formula>НомерМесяцДляОтображения&lt;&gt;MONTH(B14)</formula>
    </cfRule>
  </conditionalFormatting>
  <conditionalFormatting sqref="G14 I14:K14">
    <cfRule type="expression" dxfId="499" priority="31">
      <formula>НомерМесяцДляОтображения&lt;&gt;MONTH(G14)</formula>
    </cfRule>
  </conditionalFormatting>
  <conditionalFormatting sqref="L14 N14:P14">
    <cfRule type="expression" dxfId="498" priority="30">
      <formula>НомерМесяцДляОтображения&lt;&gt;MONTH(L14)</formula>
    </cfRule>
  </conditionalFormatting>
  <conditionalFormatting sqref="Q14 S14:U14">
    <cfRule type="expression" dxfId="497" priority="29">
      <formula>НомерМесяцДляОтображения&lt;&gt;MONTH(Q14)</formula>
    </cfRule>
  </conditionalFormatting>
  <conditionalFormatting sqref="V14 X14:Z14">
    <cfRule type="expression" dxfId="496" priority="28">
      <formula>НомерМесяцДляОтображения&lt;&gt;MONTH(V14)</formula>
    </cfRule>
  </conditionalFormatting>
  <conditionalFormatting sqref="AA14 AC14:AE14">
    <cfRule type="expression" dxfId="495" priority="27">
      <formula>НомерМесяцДляОтображения&lt;&gt;MONTH(AA14)</formula>
    </cfRule>
  </conditionalFormatting>
  <conditionalFormatting sqref="AF14 AH14:AJ14">
    <cfRule type="expression" dxfId="494" priority="26">
      <formula>НомерМесяцДляОтображения&lt;&gt;MONTH(AF14)</formula>
    </cfRule>
  </conditionalFormatting>
  <conditionalFormatting sqref="H14">
    <cfRule type="expression" dxfId="493" priority="25">
      <formula>НомерМесяцДляОтображения&lt;&gt;MONTH(H14)</formula>
    </cfRule>
  </conditionalFormatting>
  <conditionalFormatting sqref="M14">
    <cfRule type="expression" dxfId="492" priority="24">
      <formula>НомерМесяцДляОтображения&lt;&gt;MONTH(M14)</formula>
    </cfRule>
  </conditionalFormatting>
  <conditionalFormatting sqref="R14">
    <cfRule type="expression" dxfId="491" priority="23">
      <formula>НомерМесяцДляОтображения&lt;&gt;MONTH(R14)</formula>
    </cfRule>
  </conditionalFormatting>
  <conditionalFormatting sqref="W14">
    <cfRule type="expression" dxfId="490" priority="22">
      <formula>НомерМесяцДляОтображения&lt;&gt;MONTH(W14)</formula>
    </cfRule>
  </conditionalFormatting>
  <conditionalFormatting sqref="AB14">
    <cfRule type="expression" dxfId="489" priority="21">
      <formula>НомерМесяцДляОтображения&lt;&gt;MONTH(AB14)</formula>
    </cfRule>
  </conditionalFormatting>
  <conditionalFormatting sqref="AG14">
    <cfRule type="expression" dxfId="488" priority="20">
      <formula>НомерМесяцДляОтображения&lt;&gt;MONTH(AG14)</formula>
    </cfRule>
  </conditionalFormatting>
  <conditionalFormatting sqref="B16:F16">
    <cfRule type="expression" dxfId="487" priority="19">
      <formula>НомерМесяцДляОтображения&lt;&gt;MONTH(B16)</formula>
    </cfRule>
  </conditionalFormatting>
  <conditionalFormatting sqref="G16 I16:K16">
    <cfRule type="expression" dxfId="486" priority="18">
      <formula>НомерМесяцДляОтображения&lt;&gt;MONTH(G16)</formula>
    </cfRule>
  </conditionalFormatting>
  <conditionalFormatting sqref="L16 N16:P16">
    <cfRule type="expression" dxfId="485" priority="17">
      <formula>НомерМесяцДляОтображения&lt;&gt;MONTH(L16)</formula>
    </cfRule>
  </conditionalFormatting>
  <conditionalFormatting sqref="Q16 S16:U16">
    <cfRule type="expression" dxfId="484" priority="16">
      <formula>НомерМесяцДляОтображения&lt;&gt;MONTH(Q16)</formula>
    </cfRule>
  </conditionalFormatting>
  <conditionalFormatting sqref="V16 X16:Z16">
    <cfRule type="expression" dxfId="483" priority="15">
      <formula>НомерМесяцДляОтображения&lt;&gt;MONTH(V16)</formula>
    </cfRule>
  </conditionalFormatting>
  <conditionalFormatting sqref="AA16 AC16:AE16">
    <cfRule type="expression" dxfId="482" priority="14">
      <formula>НомерМесяцДляОтображения&lt;&gt;MONTH(AA16)</formula>
    </cfRule>
  </conditionalFormatting>
  <conditionalFormatting sqref="AF16 AH16:AJ16">
    <cfRule type="expression" dxfId="481" priority="13">
      <formula>НомерМесяцДляОтображения&lt;&gt;MONTH(AF16)</formula>
    </cfRule>
  </conditionalFormatting>
  <conditionalFormatting sqref="H16">
    <cfRule type="expression" dxfId="480" priority="12">
      <formula>НомерМесяцДляОтображения&lt;&gt;MONTH(H16)</formula>
    </cfRule>
  </conditionalFormatting>
  <conditionalFormatting sqref="M16">
    <cfRule type="expression" dxfId="479" priority="11">
      <formula>НомерМесяцДляОтображения&lt;&gt;MONTH(M16)</formula>
    </cfRule>
  </conditionalFormatting>
  <conditionalFormatting sqref="R16">
    <cfRule type="expression" dxfId="478" priority="10">
      <formula>НомерМесяцДляОтображения&lt;&gt;MONTH(R16)</formula>
    </cfRule>
  </conditionalFormatting>
  <conditionalFormatting sqref="W16">
    <cfRule type="expression" dxfId="477" priority="9">
      <formula>НомерМесяцДляОтображения&lt;&gt;MONTH(W16)</formula>
    </cfRule>
  </conditionalFormatting>
  <conditionalFormatting sqref="AB16">
    <cfRule type="expression" dxfId="476" priority="8">
      <formula>НомерМесяцДляОтображения&lt;&gt;MONTH(AB16)</formula>
    </cfRule>
  </conditionalFormatting>
  <conditionalFormatting sqref="H17:J17">
    <cfRule type="expression" dxfId="475" priority="6">
      <formula>НомерМесяцДляОтображения&lt;&gt;MONTH(H17)</formula>
    </cfRule>
  </conditionalFormatting>
  <conditionalFormatting sqref="M17:O17">
    <cfRule type="expression" dxfId="474" priority="5">
      <formula>НомерМесяцДляОтображения&lt;&gt;MONTH(M17)</formula>
    </cfRule>
  </conditionalFormatting>
  <conditionalFormatting sqref="R17:T17">
    <cfRule type="expression" dxfId="473" priority="4">
      <formula>НомерМесяцДляОтображения&lt;&gt;MONTH(R17)</formula>
    </cfRule>
  </conditionalFormatting>
  <conditionalFormatting sqref="W17:Y17">
    <cfRule type="expression" dxfId="472" priority="3">
      <formula>НомерМесяцДляОтображения&lt;&gt;MONTH(W17)</formula>
    </cfRule>
  </conditionalFormatting>
  <conditionalFormatting sqref="AB17:AD17">
    <cfRule type="expression" dxfId="471" priority="2">
      <formula>НомерМесяцДляОтображения&lt;&gt;MONTH(AB17)</formula>
    </cfRule>
  </conditionalFormatting>
  <conditionalFormatting sqref="AG17:AI17">
    <cfRule type="expression" dxfId="470" priority="1">
      <formula>НомерМесяцДляОтображения&lt;&gt;MONTH(AG17)</formula>
    </cfRule>
  </conditionalFormatting>
  <printOptions horizontalCentered="1" verticalCentered="1"/>
  <pageMargins left="0.45" right="0.45" top="0.4" bottom="0.5" header="0.3" footer="0.3"/>
  <pageSetup paperSize="9" scale="7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B2:AJ21"/>
  <sheetViews>
    <sheetView showGridLines="0" zoomScaleNormal="100" workbookViewId="0"/>
  </sheetViews>
  <sheetFormatPr defaultRowHeight="17.25" x14ac:dyDescent="0.3"/>
  <cols>
    <col min="1" max="1" width="4.21875" customWidth="1"/>
    <col min="2" max="2" width="1.109375" customWidth="1"/>
    <col min="3" max="3" width="9.109375" customWidth="1"/>
    <col min="4" max="4" width="1.109375" customWidth="1"/>
    <col min="5" max="5" width="9.109375" customWidth="1"/>
    <col min="6" max="7" width="1.109375" customWidth="1"/>
    <col min="8" max="8" width="9.109375" customWidth="1"/>
    <col min="9" max="9" width="1.109375" customWidth="1"/>
    <col min="10" max="10" width="9.109375" customWidth="1"/>
    <col min="11" max="12" width="1.109375" customWidth="1"/>
    <col min="13" max="13" width="9.109375" customWidth="1"/>
    <col min="14" max="14" width="1.109375" customWidth="1"/>
    <col min="15" max="15" width="9.109375" customWidth="1"/>
    <col min="16" max="17" width="1.109375" customWidth="1"/>
    <col min="18" max="18" width="9.109375" customWidth="1"/>
    <col min="19" max="19" width="1.109375" customWidth="1"/>
    <col min="20" max="20" width="9.109375" customWidth="1"/>
    <col min="21" max="22" width="1.109375" customWidth="1"/>
    <col min="23" max="23" width="9.109375" customWidth="1"/>
    <col min="24" max="24" width="1.109375" customWidth="1"/>
    <col min="25" max="25" width="9.1093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customHeight="1" x14ac:dyDescent="0.3">
      <c r="B2" s="116" t="str">
        <f>TEXT(EOMONTH('7'!$C$10,0)+1,"ММММ")</f>
        <v>Август</v>
      </c>
      <c r="C2" s="116"/>
      <c r="D2" s="116"/>
      <c r="E2" s="116"/>
      <c r="F2" s="116"/>
      <c r="G2" s="116"/>
      <c r="H2" s="116"/>
      <c r="J2" s="116">
        <f>YEAR(EOMONTH('7'!$C$10,0)+1)</f>
        <v>2016</v>
      </c>
      <c r="K2" s="116"/>
      <c r="L2" s="116"/>
      <c r="M2" s="116"/>
      <c r="O2" s="96" t="str">
        <f>ДеньНачала</f>
        <v>понедельник</v>
      </c>
      <c r="P2" s="96"/>
      <c r="Q2" s="96"/>
      <c r="R2" s="96"/>
      <c r="S2" s="96"/>
    </row>
    <row r="3" spans="2:36" x14ac:dyDescent="0.3">
      <c r="B3" s="8" t="s">
        <v>1</v>
      </c>
      <c r="C3" s="8"/>
      <c r="D3" s="8"/>
      <c r="E3" s="8"/>
      <c r="F3" s="8"/>
      <c r="G3" s="8"/>
      <c r="H3" s="8"/>
      <c r="J3" s="8" t="s">
        <v>3</v>
      </c>
      <c r="K3" s="8"/>
      <c r="L3" s="8"/>
      <c r="M3" s="8"/>
      <c r="O3" s="8" t="s">
        <v>4</v>
      </c>
      <c r="P3" s="8"/>
      <c r="Q3" s="8"/>
      <c r="R3" s="8"/>
      <c r="S3" s="8"/>
    </row>
    <row r="5" spans="2:36" ht="21" customHeight="1" x14ac:dyDescent="0.3">
      <c r="B5" s="117">
        <f>INDEX(календарь,,1)</f>
        <v>42576</v>
      </c>
      <c r="C5" s="114"/>
      <c r="D5" s="114"/>
      <c r="E5" s="114"/>
      <c r="F5" s="114"/>
      <c r="G5" s="113">
        <f>INDEX(календарь,,2)</f>
        <v>42577</v>
      </c>
      <c r="H5" s="113"/>
      <c r="I5" s="113"/>
      <c r="J5" s="113"/>
      <c r="K5" s="113"/>
      <c r="L5" s="113">
        <f>INDEX(календарь,,3)</f>
        <v>42578</v>
      </c>
      <c r="M5" s="113"/>
      <c r="N5" s="113"/>
      <c r="O5" s="113"/>
      <c r="P5" s="113"/>
      <c r="Q5" s="113">
        <f>INDEX(календарь,,4)</f>
        <v>42579</v>
      </c>
      <c r="R5" s="113"/>
      <c r="S5" s="113"/>
      <c r="T5" s="113"/>
      <c r="U5" s="113"/>
      <c r="V5" s="113">
        <f>INDEX(календарь,,5)</f>
        <v>42580</v>
      </c>
      <c r="W5" s="113"/>
      <c r="X5" s="113"/>
      <c r="Y5" s="113"/>
      <c r="Z5" s="113"/>
      <c r="AA5" s="113">
        <f>INDEX(календарь,,6)</f>
        <v>42581</v>
      </c>
      <c r="AB5" s="113"/>
      <c r="AC5" s="113"/>
      <c r="AD5" s="113"/>
      <c r="AE5" s="113"/>
      <c r="AF5" s="114">
        <f>INDEX(календарь,,7)</f>
        <v>42582</v>
      </c>
      <c r="AG5" s="114"/>
      <c r="AH5" s="114"/>
      <c r="AI5" s="114"/>
      <c r="AJ5" s="115"/>
    </row>
    <row r="6" spans="2:36" ht="24" customHeight="1" x14ac:dyDescent="0.3">
      <c r="B6" s="11"/>
      <c r="C6" s="12">
        <f>INDEX(календарь,ndx+0,1)</f>
        <v>42583</v>
      </c>
      <c r="D6" s="12"/>
      <c r="E6" s="12"/>
      <c r="F6" s="10"/>
      <c r="G6" s="11"/>
      <c r="H6" s="12">
        <f>INDEX(календарь,ndx+0,2)</f>
        <v>42584</v>
      </c>
      <c r="I6" s="12"/>
      <c r="J6" s="12"/>
      <c r="K6" s="10"/>
      <c r="L6" s="11"/>
      <c r="M6" s="12">
        <f>INDEX(календарь,ndx+0,3)</f>
        <v>42585</v>
      </c>
      <c r="N6" s="12"/>
      <c r="O6" s="12"/>
      <c r="P6" s="10"/>
      <c r="Q6" s="11"/>
      <c r="R6" s="12">
        <f>INDEX(календарь,ndx+0,4)</f>
        <v>42586</v>
      </c>
      <c r="S6" s="12"/>
      <c r="T6" s="12"/>
      <c r="U6" s="10"/>
      <c r="V6" s="11"/>
      <c r="W6" s="12">
        <f>INDEX(календарь,ndx+0,5)</f>
        <v>42587</v>
      </c>
      <c r="X6" s="12"/>
      <c r="Y6" s="12"/>
      <c r="Z6" s="10"/>
      <c r="AA6" s="11"/>
      <c r="AB6" s="12">
        <f>INDEX(календарь,ndx+0,6)</f>
        <v>42588</v>
      </c>
      <c r="AC6" s="12"/>
      <c r="AD6" s="12"/>
      <c r="AE6" s="10"/>
      <c r="AF6" s="11"/>
      <c r="AG6" s="12">
        <f>INDEX(календарь,ndx+0,7)</f>
        <v>42589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x14ac:dyDescent="0.3">
      <c r="B8" s="11"/>
      <c r="C8" s="12">
        <f>INDEX(календарь,ndx+1,1)</f>
        <v>42590</v>
      </c>
      <c r="D8" s="12"/>
      <c r="E8" s="12"/>
      <c r="F8" s="10"/>
      <c r="G8" s="11"/>
      <c r="H8" s="12">
        <f>INDEX(календарь,ndx+1,2)</f>
        <v>42591</v>
      </c>
      <c r="I8" s="12"/>
      <c r="J8" s="12"/>
      <c r="K8" s="10"/>
      <c r="L8" s="11"/>
      <c r="M8" s="12">
        <f>INDEX(календарь,ndx+1,3)</f>
        <v>42592</v>
      </c>
      <c r="N8" s="12"/>
      <c r="O8" s="12"/>
      <c r="P8" s="10"/>
      <c r="Q8" s="11"/>
      <c r="R8" s="12">
        <f>INDEX(календарь,ndx+1,4)</f>
        <v>42593</v>
      </c>
      <c r="S8" s="12"/>
      <c r="T8" s="12"/>
      <c r="U8" s="10"/>
      <c r="V8" s="11"/>
      <c r="W8" s="12">
        <f>INDEX(календарь,ndx+1,5)</f>
        <v>42594</v>
      </c>
      <c r="X8" s="12"/>
      <c r="Y8" s="12"/>
      <c r="Z8" s="10"/>
      <c r="AA8" s="11"/>
      <c r="AB8" s="12">
        <f>INDEX(календарь,ndx+1,6)</f>
        <v>42595</v>
      </c>
      <c r="AC8" s="12"/>
      <c r="AD8" s="12"/>
      <c r="AE8" s="10"/>
      <c r="AF8" s="11"/>
      <c r="AG8" s="12">
        <f>INDEX(календарь,ndx+1,7)</f>
        <v>42596</v>
      </c>
      <c r="AH8" s="12"/>
      <c r="AI8" s="12"/>
      <c r="AJ8" s="10"/>
    </row>
    <row r="9" spans="2:36" ht="59.25" customHeight="1" x14ac:dyDescent="0.3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 x14ac:dyDescent="0.3">
      <c r="B10" s="11"/>
      <c r="C10" s="12">
        <f>INDEX(календарь,ndx+2,1)</f>
        <v>42597</v>
      </c>
      <c r="D10" s="12"/>
      <c r="E10" s="12"/>
      <c r="F10" s="10"/>
      <c r="G10" s="11"/>
      <c r="H10" s="12">
        <f>INDEX(календарь,ndx+2,2)</f>
        <v>42598</v>
      </c>
      <c r="I10" s="12"/>
      <c r="J10" s="12"/>
      <c r="K10" s="10"/>
      <c r="L10" s="11"/>
      <c r="M10" s="12">
        <f>INDEX(календарь,ndx+2,3)</f>
        <v>42599</v>
      </c>
      <c r="N10" s="12"/>
      <c r="O10" s="12"/>
      <c r="P10" s="10"/>
      <c r="Q10" s="11"/>
      <c r="R10" s="12">
        <f>INDEX(календарь,ndx+2,4)</f>
        <v>42600</v>
      </c>
      <c r="S10" s="12"/>
      <c r="T10" s="12"/>
      <c r="U10" s="10"/>
      <c r="V10" s="11"/>
      <c r="W10" s="12">
        <f>INDEX(календарь,ndx+2,5)</f>
        <v>42601</v>
      </c>
      <c r="X10" s="12"/>
      <c r="Y10" s="12"/>
      <c r="Z10" s="10"/>
      <c r="AA10" s="11"/>
      <c r="AB10" s="12">
        <f>INDEX(календарь,ndx+2,6)</f>
        <v>42602</v>
      </c>
      <c r="AC10" s="12"/>
      <c r="AD10" s="12"/>
      <c r="AE10" s="10"/>
      <c r="AF10" s="11"/>
      <c r="AG10" s="12">
        <f>INDEX(календарь,ndx+2,7)</f>
        <v>42603</v>
      </c>
      <c r="AH10" s="12"/>
      <c r="AI10" s="12"/>
      <c r="AJ10" s="10"/>
    </row>
    <row r="11" spans="2:36" ht="59.25" customHeight="1" x14ac:dyDescent="0.3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x14ac:dyDescent="0.3">
      <c r="B12" s="11"/>
      <c r="C12" s="12">
        <f>INDEX(календарь,ndx+3,1)</f>
        <v>42604</v>
      </c>
      <c r="D12" s="12"/>
      <c r="E12" s="12"/>
      <c r="F12" s="10"/>
      <c r="G12" s="11"/>
      <c r="H12" s="12">
        <f>INDEX(календарь,ndx+3,2)</f>
        <v>42605</v>
      </c>
      <c r="I12" s="12"/>
      <c r="J12" s="12"/>
      <c r="K12" s="10"/>
      <c r="L12" s="11"/>
      <c r="M12" s="12">
        <f>INDEX(календарь,ndx+3,3)</f>
        <v>42606</v>
      </c>
      <c r="N12" s="12"/>
      <c r="O12" s="12"/>
      <c r="P12" s="10"/>
      <c r="Q12" s="11"/>
      <c r="R12" s="12">
        <f>INDEX(календарь,ndx+3,4)</f>
        <v>42607</v>
      </c>
      <c r="S12" s="12"/>
      <c r="T12" s="12"/>
      <c r="U12" s="10"/>
      <c r="V12" s="11"/>
      <c r="W12" s="12">
        <f>INDEX(календарь,ndx+3,5)</f>
        <v>42608</v>
      </c>
      <c r="X12" s="12"/>
      <c r="Y12" s="12"/>
      <c r="Z12" s="10"/>
      <c r="AA12" s="11"/>
      <c r="AB12" s="12">
        <f>INDEX(календарь,ndx+3,6)</f>
        <v>42609</v>
      </c>
      <c r="AC12" s="12"/>
      <c r="AD12" s="12"/>
      <c r="AE12" s="10"/>
      <c r="AF12" s="11"/>
      <c r="AG12" s="12">
        <f>INDEX(календарь,ndx+3,7)</f>
        <v>42610</v>
      </c>
      <c r="AH12" s="12"/>
      <c r="AI12" s="12"/>
      <c r="AJ12" s="10"/>
    </row>
    <row r="13" spans="2:36" ht="59.25" customHeight="1" x14ac:dyDescent="0.3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x14ac:dyDescent="0.3">
      <c r="B14" s="11"/>
      <c r="C14" s="12">
        <f>INDEX(календарь,ndx+4,1)</f>
        <v>42611</v>
      </c>
      <c r="D14" s="12"/>
      <c r="E14" s="12"/>
      <c r="F14" s="10"/>
      <c r="G14" s="11"/>
      <c r="H14" s="12">
        <f>INDEX(календарь,ndx+4,2)</f>
        <v>42612</v>
      </c>
      <c r="I14" s="12"/>
      <c r="J14" s="12"/>
      <c r="K14" s="10"/>
      <c r="L14" s="11"/>
      <c r="M14" s="12">
        <f>INDEX(календарь,ndx+4,3)</f>
        <v>42613</v>
      </c>
      <c r="N14" s="12"/>
      <c r="O14" s="12"/>
      <c r="P14" s="10"/>
      <c r="Q14" s="11"/>
      <c r="R14" s="12">
        <f>INDEX(календарь,ndx+4,4)</f>
        <v>42614</v>
      </c>
      <c r="S14" s="12"/>
      <c r="T14" s="12"/>
      <c r="U14" s="10"/>
      <c r="V14" s="11"/>
      <c r="W14" s="12">
        <f>INDEX(календарь,ndx+4,5)</f>
        <v>42615</v>
      </c>
      <c r="X14" s="12"/>
      <c r="Y14" s="12"/>
      <c r="Z14" s="10"/>
      <c r="AA14" s="11"/>
      <c r="AB14" s="12">
        <f>INDEX(календарь,ndx+4,6)</f>
        <v>42616</v>
      </c>
      <c r="AC14" s="12"/>
      <c r="AD14" s="12"/>
      <c r="AE14" s="10"/>
      <c r="AF14" s="11"/>
      <c r="AG14" s="12">
        <f>INDEX(календарь,ndx+4,7)</f>
        <v>42617</v>
      </c>
      <c r="AH14" s="12"/>
      <c r="AI14" s="12"/>
      <c r="AJ14" s="10"/>
    </row>
    <row r="15" spans="2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INDEX(календарь,ndx+5,1)</f>
        <v>42618</v>
      </c>
      <c r="D16" s="12"/>
      <c r="E16" s="12"/>
      <c r="F16" s="10"/>
      <c r="G16" s="11"/>
      <c r="H16" s="12">
        <f>INDEX(календарь,ndx+5,2)</f>
        <v>42619</v>
      </c>
      <c r="I16" s="12"/>
      <c r="J16" s="12"/>
      <c r="K16" s="10"/>
      <c r="L16" s="11"/>
      <c r="M16" s="12">
        <f>INDEX(календарь,ndx+5,3)</f>
        <v>42620</v>
      </c>
      <c r="N16" s="12"/>
      <c r="O16" s="12"/>
      <c r="P16" s="10"/>
      <c r="Q16" s="11"/>
      <c r="R16" s="12">
        <f>INDEX(календарь,ndx+5,4)</f>
        <v>42621</v>
      </c>
      <c r="S16" s="12"/>
      <c r="T16" s="12"/>
      <c r="U16" s="10"/>
      <c r="V16" s="11"/>
      <c r="W16" s="12">
        <f>INDEX(календарь,ndx+5,5)</f>
        <v>42622</v>
      </c>
      <c r="X16" s="12"/>
      <c r="Y16" s="12"/>
      <c r="Z16" s="10"/>
      <c r="AA16" s="11"/>
      <c r="AB16" s="12">
        <f>INDEX(календарь,ndx+5,6)</f>
        <v>42623</v>
      </c>
      <c r="AC16" s="12"/>
      <c r="AD16" s="12"/>
      <c r="AE16" s="10"/>
      <c r="AF16" s="11"/>
      <c r="AG16" s="12">
        <f>INDEX(календарь,ndx+5,7)</f>
        <v>42624</v>
      </c>
      <c r="AH16" s="12"/>
      <c r="AI16" s="12"/>
      <c r="AJ16" s="10"/>
    </row>
    <row r="17" spans="2:36" ht="59.25" customHeight="1" x14ac:dyDescent="0.3">
      <c r="B17" s="11"/>
      <c r="C17" s="73"/>
      <c r="D17" s="73"/>
      <c r="E17" s="73"/>
      <c r="F17" s="10"/>
      <c r="G17" s="11"/>
      <c r="H17" s="73"/>
      <c r="I17" s="73"/>
      <c r="J17" s="73"/>
      <c r="K17" s="10"/>
      <c r="L17" s="11"/>
      <c r="M17" s="73"/>
      <c r="N17" s="73"/>
      <c r="O17" s="73"/>
      <c r="P17" s="10"/>
      <c r="Q17" s="11"/>
      <c r="R17" s="73"/>
      <c r="S17" s="73"/>
      <c r="T17" s="73"/>
      <c r="U17" s="10"/>
      <c r="V17" s="11"/>
      <c r="W17" s="73"/>
      <c r="X17" s="73"/>
      <c r="Y17" s="73"/>
      <c r="Z17" s="10"/>
      <c r="AA17" s="11"/>
      <c r="AB17" s="73"/>
      <c r="AC17" s="73"/>
      <c r="AD17" s="73"/>
      <c r="AE17" s="10"/>
      <c r="AF17" s="11"/>
      <c r="AG17" s="73"/>
      <c r="AH17" s="73"/>
      <c r="AI17" s="73"/>
      <c r="AJ17" s="10"/>
    </row>
    <row r="18" spans="2:36" ht="21.75" customHeight="1" x14ac:dyDescent="0.3">
      <c r="B18" s="67"/>
      <c r="C18" s="42" t="s">
        <v>2</v>
      </c>
      <c r="D18" s="3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68"/>
    </row>
    <row r="19" spans="2:36" ht="21.75" customHeight="1" x14ac:dyDescent="0.3">
      <c r="B19" s="6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68"/>
    </row>
    <row r="20" spans="2:36" ht="21.75" customHeight="1" x14ac:dyDescent="0.3">
      <c r="B20" s="6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68"/>
    </row>
    <row r="21" spans="2:36" ht="21.75" customHeight="1" x14ac:dyDescent="0.3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2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469" priority="13">
      <formula>НомерМесяцДляОтображения&lt;&gt;MONTH(AG16)</formula>
    </cfRule>
  </conditionalFormatting>
  <conditionalFormatting sqref="B6:F7">
    <cfRule type="expression" dxfId="468" priority="100">
      <formula>НомерМесяцДляОтображения&lt;&gt;MONTH(B6)</formula>
    </cfRule>
  </conditionalFormatting>
  <conditionalFormatting sqref="B9:F9">
    <cfRule type="expression" dxfId="467" priority="99">
      <formula>НомерМесяцДляОтображения&lt;&gt;MONTH(B9)</formula>
    </cfRule>
  </conditionalFormatting>
  <conditionalFormatting sqref="B11:F11">
    <cfRule type="expression" dxfId="466" priority="98">
      <formula>НомерМесяцДляОтображения&lt;&gt;MONTH(B11)</formula>
    </cfRule>
  </conditionalFormatting>
  <conditionalFormatting sqref="B13:F13">
    <cfRule type="expression" dxfId="465" priority="97">
      <formula>НомерМесяцДляОтображения&lt;&gt;MONTH(B13)</formula>
    </cfRule>
  </conditionalFormatting>
  <conditionalFormatting sqref="B15:F15">
    <cfRule type="expression" dxfId="464" priority="96">
      <formula>НомерМесяцДляОтображения&lt;&gt;MONTH(B15)</formula>
    </cfRule>
  </conditionalFormatting>
  <conditionalFormatting sqref="B17:F17">
    <cfRule type="expression" dxfId="463" priority="95">
      <formula>НомерМесяцДляОтображения&lt;&gt;MONTH(B17)</formula>
    </cfRule>
  </conditionalFormatting>
  <conditionalFormatting sqref="G7:K7 G6 I6:K6">
    <cfRule type="expression" dxfId="462" priority="94">
      <formula>НомерМесяцДляОтображения&lt;&gt;MONTH(G6)</formula>
    </cfRule>
  </conditionalFormatting>
  <conditionalFormatting sqref="G9:K9">
    <cfRule type="expression" dxfId="461" priority="93">
      <formula>НомерМесяцДляОтображения&lt;&gt;MONTH(G9)</formula>
    </cfRule>
  </conditionalFormatting>
  <conditionalFormatting sqref="G11:K11">
    <cfRule type="expression" dxfId="460" priority="92">
      <formula>НомерМесяцДляОтображения&lt;&gt;MONTH(G11)</formula>
    </cfRule>
  </conditionalFormatting>
  <conditionalFormatting sqref="G13:K13">
    <cfRule type="expression" dxfId="459" priority="91">
      <formula>НомерМесяцДляОтображения&lt;&gt;MONTH(G13)</formula>
    </cfRule>
  </conditionalFormatting>
  <conditionalFormatting sqref="G15:K15">
    <cfRule type="expression" dxfId="458" priority="90">
      <formula>НомерМесяцДляОтображения&lt;&gt;MONTH(G15)</formula>
    </cfRule>
  </conditionalFormatting>
  <conditionalFormatting sqref="G17 K17">
    <cfRule type="expression" dxfId="457" priority="89">
      <formula>НомерМесяцДляОтображения&lt;&gt;MONTH(G17)</formula>
    </cfRule>
  </conditionalFormatting>
  <conditionalFormatting sqref="L7:P7 L6 N6:P6">
    <cfRule type="expression" dxfId="456" priority="88">
      <formula>НомерМесяцДляОтображения&lt;&gt;MONTH(L6)</formula>
    </cfRule>
  </conditionalFormatting>
  <conditionalFormatting sqref="L9:P9">
    <cfRule type="expression" dxfId="455" priority="87">
      <formula>НомерМесяцДляОтображения&lt;&gt;MONTH(L9)</formula>
    </cfRule>
  </conditionalFormatting>
  <conditionalFormatting sqref="L11:P11">
    <cfRule type="expression" dxfId="454" priority="86">
      <formula>НомерМесяцДляОтображения&lt;&gt;MONTH(L11)</formula>
    </cfRule>
  </conditionalFormatting>
  <conditionalFormatting sqref="L13:P13">
    <cfRule type="expression" dxfId="453" priority="85">
      <formula>НомерМесяцДляОтображения&lt;&gt;MONTH(L13)</formula>
    </cfRule>
  </conditionalFormatting>
  <conditionalFormatting sqref="L15:P15">
    <cfRule type="expression" dxfId="452" priority="84">
      <formula>НомерМесяцДляОтображения&lt;&gt;MONTH(L15)</formula>
    </cfRule>
  </conditionalFormatting>
  <conditionalFormatting sqref="L17 P17">
    <cfRule type="expression" dxfId="451" priority="83">
      <formula>НомерМесяцДляОтображения&lt;&gt;MONTH(L17)</formula>
    </cfRule>
  </conditionalFormatting>
  <conditionalFormatting sqref="Q7:U7 Q6 S6:U6">
    <cfRule type="expression" dxfId="450" priority="82">
      <formula>НомерМесяцДляОтображения&lt;&gt;MONTH(Q6)</formula>
    </cfRule>
  </conditionalFormatting>
  <conditionalFormatting sqref="Q9:U9">
    <cfRule type="expression" dxfId="449" priority="81">
      <formula>НомерМесяцДляОтображения&lt;&gt;MONTH(Q9)</formula>
    </cfRule>
  </conditionalFormatting>
  <conditionalFormatting sqref="Q11:U11">
    <cfRule type="expression" dxfId="448" priority="80">
      <formula>НомерМесяцДляОтображения&lt;&gt;MONTH(Q11)</formula>
    </cfRule>
  </conditionalFormatting>
  <conditionalFormatting sqref="Q13:U13">
    <cfRule type="expression" dxfId="447" priority="79">
      <formula>НомерМесяцДляОтображения&lt;&gt;MONTH(Q13)</formula>
    </cfRule>
  </conditionalFormatting>
  <conditionalFormatting sqref="Q15:U15">
    <cfRule type="expression" dxfId="446" priority="78">
      <formula>НомерМесяцДляОтображения&lt;&gt;MONTH(Q15)</formula>
    </cfRule>
  </conditionalFormatting>
  <conditionalFormatting sqref="Q17 U17">
    <cfRule type="expression" dxfId="445" priority="77">
      <formula>НомерМесяцДляОтображения&lt;&gt;MONTH(Q17)</formula>
    </cfRule>
  </conditionalFormatting>
  <conditionalFormatting sqref="V7:Z7 V6 X6:Z6">
    <cfRule type="expression" dxfId="444" priority="76">
      <formula>НомерМесяцДляОтображения&lt;&gt;MONTH(V6)</formula>
    </cfRule>
  </conditionalFormatting>
  <conditionalFormatting sqref="V9:Z9">
    <cfRule type="expression" dxfId="443" priority="75">
      <formula>НомерМесяцДляОтображения&lt;&gt;MONTH(V9)</formula>
    </cfRule>
  </conditionalFormatting>
  <conditionalFormatting sqref="V11:Z11">
    <cfRule type="expression" dxfId="442" priority="74">
      <formula>НомерМесяцДляОтображения&lt;&gt;MONTH(V11)</formula>
    </cfRule>
  </conditionalFormatting>
  <conditionalFormatting sqref="V13:Z13">
    <cfRule type="expression" dxfId="441" priority="73">
      <formula>НомерМесяцДляОтображения&lt;&gt;MONTH(V13)</formula>
    </cfRule>
  </conditionalFormatting>
  <conditionalFormatting sqref="V15:Z15">
    <cfRule type="expression" dxfId="440" priority="72">
      <formula>НомерМесяцДляОтображения&lt;&gt;MONTH(V15)</formula>
    </cfRule>
  </conditionalFormatting>
  <conditionalFormatting sqref="V17 Z17">
    <cfRule type="expression" dxfId="439" priority="71">
      <formula>НомерМесяцДляОтображения&lt;&gt;MONTH(V17)</formula>
    </cfRule>
  </conditionalFormatting>
  <conditionalFormatting sqref="AA7:AE7 AA6 AC6:AE6">
    <cfRule type="expression" dxfId="438" priority="70">
      <formula>НомерМесяцДляОтображения&lt;&gt;MONTH(AA6)</formula>
    </cfRule>
  </conditionalFormatting>
  <conditionalFormatting sqref="AA9:AE9">
    <cfRule type="expression" dxfId="437" priority="69">
      <formula>НомерМесяцДляОтображения&lt;&gt;MONTH(AA9)</formula>
    </cfRule>
  </conditionalFormatting>
  <conditionalFormatting sqref="AA11:AE11">
    <cfRule type="expression" dxfId="436" priority="68">
      <formula>НомерМесяцДляОтображения&lt;&gt;MONTH(AA11)</formula>
    </cfRule>
  </conditionalFormatting>
  <conditionalFormatting sqref="AA13:AE13">
    <cfRule type="expression" dxfId="435" priority="67">
      <formula>НомерМесяцДляОтображения&lt;&gt;MONTH(AA13)</formula>
    </cfRule>
  </conditionalFormatting>
  <conditionalFormatting sqref="AA15:AE15">
    <cfRule type="expression" dxfId="434" priority="66">
      <formula>НомерМесяцДляОтображения&lt;&gt;MONTH(AA15)</formula>
    </cfRule>
  </conditionalFormatting>
  <conditionalFormatting sqref="AA17 AE17">
    <cfRule type="expression" dxfId="433" priority="65">
      <formula>НомерМесяцДляОтображения&lt;&gt;MONTH(AA17)</formula>
    </cfRule>
  </conditionalFormatting>
  <conditionalFormatting sqref="AF7:AJ7 AF6 AH6:AJ6">
    <cfRule type="expression" dxfId="432" priority="64">
      <formula>НомерМесяцДляОтображения&lt;&gt;MONTH(AF6)</formula>
    </cfRule>
  </conditionalFormatting>
  <conditionalFormatting sqref="AF9:AJ9">
    <cfRule type="expression" dxfId="431" priority="63">
      <formula>НомерМесяцДляОтображения&lt;&gt;MONTH(AF9)</formula>
    </cfRule>
  </conditionalFormatting>
  <conditionalFormatting sqref="AF11:AJ11">
    <cfRule type="expression" dxfId="430" priority="62">
      <formula>НомерМесяцДляОтображения&lt;&gt;MONTH(AF11)</formula>
    </cfRule>
  </conditionalFormatting>
  <conditionalFormatting sqref="AF13:AJ13">
    <cfRule type="expression" dxfId="429" priority="61">
      <formula>НомерМесяцДляОтображения&lt;&gt;MONTH(AF13)</formula>
    </cfRule>
  </conditionalFormatting>
  <conditionalFormatting sqref="AF15:AJ15">
    <cfRule type="expression" dxfId="428" priority="60">
      <formula>НомерМесяцДляОтображения&lt;&gt;MONTH(AF15)</formula>
    </cfRule>
  </conditionalFormatting>
  <conditionalFormatting sqref="AF17 AJ17">
    <cfRule type="expression" dxfId="427" priority="59">
      <formula>НомерМесяцДляОтображения&lt;&gt;MONTH(AF17)</formula>
    </cfRule>
  </conditionalFormatting>
  <conditionalFormatting sqref="H6">
    <cfRule type="expression" dxfId="426" priority="58">
      <formula>НомерМесяцДляОтображения&lt;&gt;MONTH(H6)</formula>
    </cfRule>
  </conditionalFormatting>
  <conditionalFormatting sqref="M6">
    <cfRule type="expression" dxfId="425" priority="57">
      <formula>НомерМесяцДляОтображения&lt;&gt;MONTH(M6)</formula>
    </cfRule>
  </conditionalFormatting>
  <conditionalFormatting sqref="R6">
    <cfRule type="expression" dxfId="424" priority="56">
      <formula>НомерМесяцДляОтображения&lt;&gt;MONTH(R6)</formula>
    </cfRule>
  </conditionalFormatting>
  <conditionalFormatting sqref="W6">
    <cfRule type="expression" dxfId="423" priority="55">
      <formula>НомерМесяцДляОтображения&lt;&gt;MONTH(W6)</formula>
    </cfRule>
  </conditionalFormatting>
  <conditionalFormatting sqref="AB6">
    <cfRule type="expression" dxfId="422" priority="54">
      <formula>НомерМесяцДляОтображения&lt;&gt;MONTH(AB6)</formula>
    </cfRule>
  </conditionalFormatting>
  <conditionalFormatting sqref="AG6">
    <cfRule type="expression" dxfId="421" priority="53">
      <formula>НомерМесяцДляОтображения&lt;&gt;MONTH(AG6)</formula>
    </cfRule>
  </conditionalFormatting>
  <conditionalFormatting sqref="B5:AF5">
    <cfRule type="expression" dxfId="420" priority="52">
      <formula>(WEEKDAY(B5)=1)+(WEEKDAY(B5)=7)</formula>
    </cfRule>
  </conditionalFormatting>
  <conditionalFormatting sqref="B8:F8">
    <cfRule type="expression" dxfId="419" priority="51">
      <formula>НомерМесяцДляОтображения&lt;&gt;MONTH(B8)</formula>
    </cfRule>
  </conditionalFormatting>
  <conditionalFormatting sqref="G8 I8:K8">
    <cfRule type="expression" dxfId="418" priority="50">
      <formula>НомерМесяцДляОтображения&lt;&gt;MONTH(G8)</formula>
    </cfRule>
  </conditionalFormatting>
  <conditionalFormatting sqref="L8 N8:P8">
    <cfRule type="expression" dxfId="417" priority="49">
      <formula>НомерМесяцДляОтображения&lt;&gt;MONTH(L8)</formula>
    </cfRule>
  </conditionalFormatting>
  <conditionalFormatting sqref="Q8 S8:U8">
    <cfRule type="expression" dxfId="416" priority="48">
      <formula>НомерМесяцДляОтображения&lt;&gt;MONTH(Q8)</formula>
    </cfRule>
  </conditionalFormatting>
  <conditionalFormatting sqref="V8 X8:Z8">
    <cfRule type="expression" dxfId="415" priority="47">
      <formula>НомерМесяцДляОтображения&lt;&gt;MONTH(V8)</formula>
    </cfRule>
  </conditionalFormatting>
  <conditionalFormatting sqref="AA8 AC8:AE8">
    <cfRule type="expression" dxfId="414" priority="46">
      <formula>НомерМесяцДляОтображения&lt;&gt;MONTH(AA8)</formula>
    </cfRule>
  </conditionalFormatting>
  <conditionalFormatting sqref="AF8 AH8:AJ8">
    <cfRule type="expression" dxfId="413" priority="45">
      <formula>НомерМесяцДляОтображения&lt;&gt;MONTH(AF8)</formula>
    </cfRule>
  </conditionalFormatting>
  <conditionalFormatting sqref="H8">
    <cfRule type="expression" dxfId="412" priority="44">
      <formula>НомерМесяцДляОтображения&lt;&gt;MONTH(H8)</formula>
    </cfRule>
  </conditionalFormatting>
  <conditionalFormatting sqref="M8">
    <cfRule type="expression" dxfId="411" priority="43">
      <formula>НомерМесяцДляОтображения&lt;&gt;MONTH(M8)</formula>
    </cfRule>
  </conditionalFormatting>
  <conditionalFormatting sqref="R8">
    <cfRule type="expression" dxfId="410" priority="42">
      <formula>НомерМесяцДляОтображения&lt;&gt;MONTH(R8)</formula>
    </cfRule>
  </conditionalFormatting>
  <conditionalFormatting sqref="W8">
    <cfRule type="expression" dxfId="409" priority="41">
      <formula>НомерМесяцДляОтображения&lt;&gt;MONTH(W8)</formula>
    </cfRule>
  </conditionalFormatting>
  <conditionalFormatting sqref="AB8">
    <cfRule type="expression" dxfId="408" priority="40">
      <formula>НомерМесяцДляОтображения&lt;&gt;MONTH(AB8)</formula>
    </cfRule>
  </conditionalFormatting>
  <conditionalFormatting sqref="AG8">
    <cfRule type="expression" dxfId="407" priority="39">
      <formula>НомерМесяцДляОтображения&lt;&gt;MONTH(AG8)</formula>
    </cfRule>
  </conditionalFormatting>
  <conditionalFormatting sqref="B14:F14">
    <cfRule type="expression" dxfId="406" priority="38">
      <formula>НомерМесяцДляОтображения&lt;&gt;MONTH(B14)</formula>
    </cfRule>
  </conditionalFormatting>
  <conditionalFormatting sqref="G14 I14:K14">
    <cfRule type="expression" dxfId="405" priority="37">
      <formula>НомерМесяцДляОтображения&lt;&gt;MONTH(G14)</formula>
    </cfRule>
  </conditionalFormatting>
  <conditionalFormatting sqref="L14 N14:P14">
    <cfRule type="expression" dxfId="404" priority="36">
      <formula>НомерМесяцДляОтображения&lt;&gt;MONTH(L14)</formula>
    </cfRule>
  </conditionalFormatting>
  <conditionalFormatting sqref="Q14 S14:U14">
    <cfRule type="expression" dxfId="403" priority="35">
      <formula>НомерМесяцДляОтображения&lt;&gt;MONTH(Q14)</formula>
    </cfRule>
  </conditionalFormatting>
  <conditionalFormatting sqref="V14 X14:Z14">
    <cfRule type="expression" dxfId="402" priority="34">
      <formula>НомерМесяцДляОтображения&lt;&gt;MONTH(V14)</formula>
    </cfRule>
  </conditionalFormatting>
  <conditionalFormatting sqref="AA14 AC14:AE14">
    <cfRule type="expression" dxfId="401" priority="33">
      <formula>НомерМесяцДляОтображения&lt;&gt;MONTH(AA14)</formula>
    </cfRule>
  </conditionalFormatting>
  <conditionalFormatting sqref="AF14 AH14:AJ14">
    <cfRule type="expression" dxfId="400" priority="32">
      <formula>НомерМесяцДляОтображения&lt;&gt;MONTH(AF14)</formula>
    </cfRule>
  </conditionalFormatting>
  <conditionalFormatting sqref="H14">
    <cfRule type="expression" dxfId="399" priority="31">
      <formula>НомерМесяцДляОтображения&lt;&gt;MONTH(H14)</formula>
    </cfRule>
  </conditionalFormatting>
  <conditionalFormatting sqref="M14">
    <cfRule type="expression" dxfId="398" priority="30">
      <formula>НомерМесяцДляОтображения&lt;&gt;MONTH(M14)</formula>
    </cfRule>
  </conditionalFormatting>
  <conditionalFormatting sqref="R14">
    <cfRule type="expression" dxfId="397" priority="29">
      <formula>НомерМесяцДляОтображения&lt;&gt;MONTH(R14)</formula>
    </cfRule>
  </conditionalFormatting>
  <conditionalFormatting sqref="W14">
    <cfRule type="expression" dxfId="396" priority="28">
      <formula>НомерМесяцДляОтображения&lt;&gt;MONTH(W14)</formula>
    </cfRule>
  </conditionalFormatting>
  <conditionalFormatting sqref="AB14">
    <cfRule type="expression" dxfId="395" priority="27">
      <formula>НомерМесяцДляОтображения&lt;&gt;MONTH(AB14)</formula>
    </cfRule>
  </conditionalFormatting>
  <conditionalFormatting sqref="AG14">
    <cfRule type="expression" dxfId="394" priority="26">
      <formula>НомерМесяцДляОтображения&lt;&gt;MONTH(AG14)</formula>
    </cfRule>
  </conditionalFormatting>
  <conditionalFormatting sqref="B16:F16">
    <cfRule type="expression" dxfId="393" priority="25">
      <formula>НомерМесяцДляОтображения&lt;&gt;MONTH(B16)</formula>
    </cfRule>
  </conditionalFormatting>
  <conditionalFormatting sqref="G16 I16:K16">
    <cfRule type="expression" dxfId="392" priority="24">
      <formula>НомерМесяцДляОтображения&lt;&gt;MONTH(G16)</formula>
    </cfRule>
  </conditionalFormatting>
  <conditionalFormatting sqref="L16 N16:P16">
    <cfRule type="expression" dxfId="391" priority="23">
      <formula>НомерМесяцДляОтображения&lt;&gt;MONTH(L16)</formula>
    </cfRule>
  </conditionalFormatting>
  <conditionalFormatting sqref="Q16 S16:U16">
    <cfRule type="expression" dxfId="390" priority="22">
      <formula>НомерМесяцДляОтображения&lt;&gt;MONTH(Q16)</formula>
    </cfRule>
  </conditionalFormatting>
  <conditionalFormatting sqref="V16 X16:Z16">
    <cfRule type="expression" dxfId="389" priority="21">
      <formula>НомерМесяцДляОтображения&lt;&gt;MONTH(V16)</formula>
    </cfRule>
  </conditionalFormatting>
  <conditionalFormatting sqref="AA16 AC16:AE16">
    <cfRule type="expression" dxfId="388" priority="20">
      <formula>НомерМесяцДляОтображения&lt;&gt;MONTH(AA16)</formula>
    </cfRule>
  </conditionalFormatting>
  <conditionalFormatting sqref="AF16 AH16:AJ16">
    <cfRule type="expression" dxfId="387" priority="19">
      <formula>НомерМесяцДляОтображения&lt;&gt;MONTH(AF16)</formula>
    </cfRule>
  </conditionalFormatting>
  <conditionalFormatting sqref="H16">
    <cfRule type="expression" dxfId="386" priority="18">
      <formula>НомерМесяцДляОтображения&lt;&gt;MONTH(H16)</formula>
    </cfRule>
  </conditionalFormatting>
  <conditionalFormatting sqref="M16">
    <cfRule type="expression" dxfId="385" priority="17">
      <formula>НомерМесяцДляОтображения&lt;&gt;MONTH(M16)</formula>
    </cfRule>
  </conditionalFormatting>
  <conditionalFormatting sqref="R16">
    <cfRule type="expression" dxfId="384" priority="16">
      <formula>НомерМесяцДляОтображения&lt;&gt;MONTH(R16)</formula>
    </cfRule>
  </conditionalFormatting>
  <conditionalFormatting sqref="W16">
    <cfRule type="expression" dxfId="383" priority="15">
      <formula>НомерМесяцДляОтображения&lt;&gt;MONTH(W16)</formula>
    </cfRule>
  </conditionalFormatting>
  <conditionalFormatting sqref="AB16">
    <cfRule type="expression" dxfId="382" priority="14">
      <formula>НомерМесяцДляОтображения&lt;&gt;MONTH(AB16)</formula>
    </cfRule>
  </conditionalFormatting>
  <conditionalFormatting sqref="H17:J17">
    <cfRule type="expression" dxfId="381" priority="6">
      <formula>НомерМесяцДляОтображения&lt;&gt;MONTH(H17)</formula>
    </cfRule>
  </conditionalFormatting>
  <conditionalFormatting sqref="M17:O17">
    <cfRule type="expression" dxfId="380" priority="5">
      <formula>НомерМесяцДляОтображения&lt;&gt;MONTH(M17)</formula>
    </cfRule>
  </conditionalFormatting>
  <conditionalFormatting sqref="R17:T17">
    <cfRule type="expression" dxfId="379" priority="4">
      <formula>НомерМесяцДляОтображения&lt;&gt;MONTH(R17)</formula>
    </cfRule>
  </conditionalFormatting>
  <conditionalFormatting sqref="W17:Y17">
    <cfRule type="expression" dxfId="378" priority="3">
      <formula>НомерМесяцДляОтображения&lt;&gt;MONTH(W17)</formula>
    </cfRule>
  </conditionalFormatting>
  <conditionalFormatting sqref="AB17:AD17">
    <cfRule type="expression" dxfId="377" priority="2">
      <formula>НомерМесяцДляОтображения&lt;&gt;MONTH(AB17)</formula>
    </cfRule>
  </conditionalFormatting>
  <conditionalFormatting sqref="AG17:AI17">
    <cfRule type="expression" dxfId="376" priority="1">
      <formula>НомерМесяцДляОтображения&lt;&gt;MONTH(AG17)</formula>
    </cfRule>
  </conditionalFormatting>
  <printOptions horizontalCentered="1" verticalCentered="1"/>
  <pageMargins left="0.45" right="0.45" top="0.4" bottom="0.5" header="0.3" footer="0.3"/>
  <pageSetup paperSize="9" scale="7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2:AJ21"/>
  <sheetViews>
    <sheetView showGridLines="0" zoomScaleNormal="100" workbookViewId="0"/>
  </sheetViews>
  <sheetFormatPr defaultRowHeight="17.25" x14ac:dyDescent="0.3"/>
  <cols>
    <col min="1" max="1" width="4.21875" customWidth="1"/>
    <col min="2" max="2" width="1.109375" customWidth="1"/>
    <col min="3" max="3" width="9.109375" customWidth="1"/>
    <col min="4" max="4" width="1.109375" customWidth="1"/>
    <col min="5" max="5" width="9.109375" customWidth="1"/>
    <col min="6" max="7" width="1.109375" customWidth="1"/>
    <col min="8" max="8" width="9.109375" customWidth="1"/>
    <col min="9" max="9" width="1.109375" customWidth="1"/>
    <col min="10" max="10" width="9.109375" customWidth="1"/>
    <col min="11" max="12" width="1.109375" customWidth="1"/>
    <col min="13" max="13" width="9.109375" customWidth="1"/>
    <col min="14" max="14" width="1.109375" customWidth="1"/>
    <col min="15" max="15" width="9.109375" customWidth="1"/>
    <col min="16" max="17" width="1.109375" customWidth="1"/>
    <col min="18" max="18" width="9.109375" customWidth="1"/>
    <col min="19" max="19" width="1.109375" customWidth="1"/>
    <col min="20" max="20" width="9.109375" customWidth="1"/>
    <col min="21" max="22" width="1.109375" customWidth="1"/>
    <col min="23" max="23" width="9.109375" customWidth="1"/>
    <col min="24" max="24" width="1.109375" customWidth="1"/>
    <col min="25" max="25" width="9.1093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customHeight="1" x14ac:dyDescent="0.3">
      <c r="B2" s="79" t="str">
        <f>TEXT(EOMONTH('8'!$C$10,0)+1,"ММММ")</f>
        <v>Сентябрь</v>
      </c>
      <c r="C2" s="79"/>
      <c r="D2" s="79"/>
      <c r="E2" s="79"/>
      <c r="F2" s="79"/>
      <c r="G2" s="79"/>
      <c r="H2" s="79"/>
      <c r="J2" s="79">
        <f>YEAR(EOMONTH('8'!$C$10,0)+1)</f>
        <v>2016</v>
      </c>
      <c r="K2" s="79"/>
      <c r="L2" s="79"/>
      <c r="M2" s="79"/>
      <c r="O2" s="116" t="str">
        <f>ДеньНачала</f>
        <v>понедельник</v>
      </c>
      <c r="P2" s="116"/>
      <c r="Q2" s="116"/>
      <c r="R2" s="116"/>
      <c r="S2" s="116"/>
    </row>
    <row r="3" spans="2:36" x14ac:dyDescent="0.3">
      <c r="B3" s="8" t="s">
        <v>1</v>
      </c>
      <c r="C3" s="8"/>
      <c r="D3" s="8"/>
      <c r="E3" s="8"/>
      <c r="F3" s="8"/>
      <c r="G3" s="8"/>
      <c r="H3" s="8"/>
      <c r="J3" s="8" t="s">
        <v>3</v>
      </c>
      <c r="K3" s="8"/>
      <c r="L3" s="8"/>
      <c r="M3" s="8"/>
      <c r="O3" s="8" t="s">
        <v>4</v>
      </c>
      <c r="P3" s="8"/>
      <c r="Q3" s="8"/>
      <c r="R3" s="8"/>
      <c r="S3" s="8"/>
    </row>
    <row r="5" spans="2:36" ht="21" customHeight="1" x14ac:dyDescent="0.3">
      <c r="B5" s="82">
        <f>INDEX(календарь,,1)</f>
        <v>42604</v>
      </c>
      <c r="C5" s="77"/>
      <c r="D5" s="77"/>
      <c r="E5" s="77"/>
      <c r="F5" s="77"/>
      <c r="G5" s="76">
        <f>INDEX(календарь,,2)</f>
        <v>42605</v>
      </c>
      <c r="H5" s="76"/>
      <c r="I5" s="76"/>
      <c r="J5" s="76"/>
      <c r="K5" s="76"/>
      <c r="L5" s="76">
        <f>INDEX(календарь,,3)</f>
        <v>42606</v>
      </c>
      <c r="M5" s="76"/>
      <c r="N5" s="76"/>
      <c r="O5" s="76"/>
      <c r="P5" s="76"/>
      <c r="Q5" s="76">
        <f>INDEX(календарь,,4)</f>
        <v>42607</v>
      </c>
      <c r="R5" s="76"/>
      <c r="S5" s="76"/>
      <c r="T5" s="76"/>
      <c r="U5" s="76"/>
      <c r="V5" s="76">
        <f>INDEX(календарь,,5)</f>
        <v>42608</v>
      </c>
      <c r="W5" s="76"/>
      <c r="X5" s="76"/>
      <c r="Y5" s="76"/>
      <c r="Z5" s="76"/>
      <c r="AA5" s="76">
        <f>INDEX(календарь,,6)</f>
        <v>42609</v>
      </c>
      <c r="AB5" s="76"/>
      <c r="AC5" s="76"/>
      <c r="AD5" s="76"/>
      <c r="AE5" s="76"/>
      <c r="AF5" s="77">
        <f>INDEX(календарь,,7)</f>
        <v>42610</v>
      </c>
      <c r="AG5" s="77"/>
      <c r="AH5" s="77"/>
      <c r="AI5" s="77"/>
      <c r="AJ5" s="78"/>
    </row>
    <row r="6" spans="2:36" ht="24" customHeight="1" x14ac:dyDescent="0.3">
      <c r="B6" s="11"/>
      <c r="C6" s="12">
        <f>INDEX(календарь,ndx+0,1)</f>
        <v>42611</v>
      </c>
      <c r="D6" s="12"/>
      <c r="E6" s="12"/>
      <c r="F6" s="10"/>
      <c r="G6" s="11"/>
      <c r="H6" s="12">
        <f>INDEX(календарь,ndx+0,2)</f>
        <v>42612</v>
      </c>
      <c r="I6" s="12"/>
      <c r="J6" s="12"/>
      <c r="K6" s="10"/>
      <c r="L6" s="11"/>
      <c r="M6" s="12">
        <f>INDEX(календарь,ndx+0,3)</f>
        <v>42613</v>
      </c>
      <c r="N6" s="12"/>
      <c r="O6" s="12"/>
      <c r="P6" s="10"/>
      <c r="Q6" s="11"/>
      <c r="R6" s="12">
        <f>INDEX(календарь,ndx+0,4)</f>
        <v>42614</v>
      </c>
      <c r="S6" s="12"/>
      <c r="T6" s="12"/>
      <c r="U6" s="10"/>
      <c r="V6" s="11"/>
      <c r="W6" s="12">
        <f>INDEX(календарь,ndx+0,5)</f>
        <v>42615</v>
      </c>
      <c r="X6" s="12"/>
      <c r="Y6" s="12"/>
      <c r="Z6" s="10"/>
      <c r="AA6" s="11"/>
      <c r="AB6" s="12">
        <f>INDEX(календарь,ndx+0,6)</f>
        <v>42616</v>
      </c>
      <c r="AC6" s="12"/>
      <c r="AD6" s="12"/>
      <c r="AE6" s="10"/>
      <c r="AF6" s="11"/>
      <c r="AG6" s="12">
        <f>INDEX(календарь,ndx+0,7)</f>
        <v>42617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x14ac:dyDescent="0.3">
      <c r="B8" s="11"/>
      <c r="C8" s="12">
        <f>INDEX(календарь,ndx+1,1)</f>
        <v>42618</v>
      </c>
      <c r="D8" s="12"/>
      <c r="E8" s="12"/>
      <c r="F8" s="10"/>
      <c r="G8" s="11"/>
      <c r="H8" s="12">
        <f>INDEX(календарь,ndx+1,2)</f>
        <v>42619</v>
      </c>
      <c r="I8" s="12"/>
      <c r="J8" s="12"/>
      <c r="K8" s="10"/>
      <c r="L8" s="11"/>
      <c r="M8" s="12">
        <f>INDEX(календарь,ndx+1,3)</f>
        <v>42620</v>
      </c>
      <c r="N8" s="12"/>
      <c r="O8" s="12"/>
      <c r="P8" s="10"/>
      <c r="Q8" s="11"/>
      <c r="R8" s="12">
        <f>INDEX(календарь,ndx+1,4)</f>
        <v>42621</v>
      </c>
      <c r="S8" s="12"/>
      <c r="T8" s="12"/>
      <c r="U8" s="10"/>
      <c r="V8" s="11"/>
      <c r="W8" s="12">
        <f>INDEX(календарь,ndx+1,5)</f>
        <v>42622</v>
      </c>
      <c r="X8" s="12"/>
      <c r="Y8" s="12"/>
      <c r="Z8" s="10"/>
      <c r="AA8" s="11"/>
      <c r="AB8" s="12">
        <f>INDEX(календарь,ndx+1,6)</f>
        <v>42623</v>
      </c>
      <c r="AC8" s="12"/>
      <c r="AD8" s="12"/>
      <c r="AE8" s="10"/>
      <c r="AF8" s="11"/>
      <c r="AG8" s="12">
        <f>INDEX(календарь,ndx+1,7)</f>
        <v>42624</v>
      </c>
      <c r="AH8" s="12"/>
      <c r="AI8" s="12"/>
      <c r="AJ8" s="10"/>
    </row>
    <row r="9" spans="2:36" ht="59.25" customHeight="1" x14ac:dyDescent="0.3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 x14ac:dyDescent="0.3">
      <c r="B10" s="11"/>
      <c r="C10" s="12">
        <f>INDEX(календарь,ndx+2,1)</f>
        <v>42625</v>
      </c>
      <c r="D10" s="12"/>
      <c r="E10" s="12"/>
      <c r="F10" s="10"/>
      <c r="G10" s="11"/>
      <c r="H10" s="12">
        <f>INDEX(календарь,ndx+2,2)</f>
        <v>42626</v>
      </c>
      <c r="I10" s="12"/>
      <c r="J10" s="12"/>
      <c r="K10" s="10"/>
      <c r="L10" s="11"/>
      <c r="M10" s="12">
        <f>INDEX(календарь,ndx+2,3)</f>
        <v>42627</v>
      </c>
      <c r="N10" s="12"/>
      <c r="O10" s="12"/>
      <c r="P10" s="10"/>
      <c r="Q10" s="11"/>
      <c r="R10" s="12">
        <f>INDEX(календарь,ndx+2,4)</f>
        <v>42628</v>
      </c>
      <c r="S10" s="12"/>
      <c r="T10" s="12"/>
      <c r="U10" s="10"/>
      <c r="V10" s="11"/>
      <c r="W10" s="12">
        <f>INDEX(календарь,ndx+2,5)</f>
        <v>42629</v>
      </c>
      <c r="X10" s="12"/>
      <c r="Y10" s="12"/>
      <c r="Z10" s="10"/>
      <c r="AA10" s="11"/>
      <c r="AB10" s="12">
        <f>INDEX(календарь,ndx+2,6)</f>
        <v>42630</v>
      </c>
      <c r="AC10" s="12"/>
      <c r="AD10" s="12"/>
      <c r="AE10" s="10"/>
      <c r="AF10" s="11"/>
      <c r="AG10" s="12">
        <f>INDEX(календарь,ndx+2,7)</f>
        <v>42631</v>
      </c>
      <c r="AH10" s="12"/>
      <c r="AI10" s="12"/>
      <c r="AJ10" s="10"/>
    </row>
    <row r="11" spans="2:36" ht="59.25" customHeight="1" x14ac:dyDescent="0.3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x14ac:dyDescent="0.3">
      <c r="B12" s="11"/>
      <c r="C12" s="12">
        <f>INDEX(календарь,ndx+3,1)</f>
        <v>42632</v>
      </c>
      <c r="D12" s="12"/>
      <c r="E12" s="12"/>
      <c r="F12" s="10"/>
      <c r="G12" s="11"/>
      <c r="H12" s="12">
        <f>INDEX(календарь,ndx+3,2)</f>
        <v>42633</v>
      </c>
      <c r="I12" s="12"/>
      <c r="J12" s="12"/>
      <c r="K12" s="10"/>
      <c r="L12" s="11"/>
      <c r="M12" s="12">
        <f>INDEX(календарь,ndx+3,3)</f>
        <v>42634</v>
      </c>
      <c r="N12" s="12"/>
      <c r="O12" s="12"/>
      <c r="P12" s="10"/>
      <c r="Q12" s="11"/>
      <c r="R12" s="12">
        <f>INDEX(календарь,ndx+3,4)</f>
        <v>42635</v>
      </c>
      <c r="S12" s="12"/>
      <c r="T12" s="12"/>
      <c r="U12" s="10"/>
      <c r="V12" s="11"/>
      <c r="W12" s="12">
        <f>INDEX(календарь,ndx+3,5)</f>
        <v>42636</v>
      </c>
      <c r="X12" s="12"/>
      <c r="Y12" s="12"/>
      <c r="Z12" s="10"/>
      <c r="AA12" s="11"/>
      <c r="AB12" s="12">
        <f>INDEX(календарь,ndx+3,6)</f>
        <v>42637</v>
      </c>
      <c r="AC12" s="12"/>
      <c r="AD12" s="12"/>
      <c r="AE12" s="10"/>
      <c r="AF12" s="11"/>
      <c r="AG12" s="12">
        <f>INDEX(календарь,ndx+3,7)</f>
        <v>42638</v>
      </c>
      <c r="AH12" s="12"/>
      <c r="AI12" s="12"/>
      <c r="AJ12" s="10"/>
    </row>
    <row r="13" spans="2:36" ht="59.25" customHeight="1" x14ac:dyDescent="0.3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x14ac:dyDescent="0.3">
      <c r="B14" s="11"/>
      <c r="C14" s="12">
        <f>INDEX(календарь,ndx+4,1)</f>
        <v>42639</v>
      </c>
      <c r="D14" s="12"/>
      <c r="E14" s="12"/>
      <c r="F14" s="10"/>
      <c r="G14" s="11"/>
      <c r="H14" s="12">
        <f>INDEX(календарь,ndx+4,2)</f>
        <v>42640</v>
      </c>
      <c r="I14" s="12"/>
      <c r="J14" s="12"/>
      <c r="K14" s="10"/>
      <c r="L14" s="11"/>
      <c r="M14" s="12">
        <f>INDEX(календарь,ndx+4,3)</f>
        <v>42641</v>
      </c>
      <c r="N14" s="12"/>
      <c r="O14" s="12"/>
      <c r="P14" s="10"/>
      <c r="Q14" s="11"/>
      <c r="R14" s="12">
        <f>INDEX(календарь,ndx+4,4)</f>
        <v>42642</v>
      </c>
      <c r="S14" s="12"/>
      <c r="T14" s="12"/>
      <c r="U14" s="10"/>
      <c r="V14" s="11"/>
      <c r="W14" s="12">
        <f>INDEX(календарь,ndx+4,5)</f>
        <v>42643</v>
      </c>
      <c r="X14" s="12"/>
      <c r="Y14" s="12"/>
      <c r="Z14" s="10"/>
      <c r="AA14" s="11"/>
      <c r="AB14" s="12">
        <f>INDEX(календарь,ndx+4,6)</f>
        <v>42644</v>
      </c>
      <c r="AC14" s="12"/>
      <c r="AD14" s="12"/>
      <c r="AE14" s="10"/>
      <c r="AF14" s="11"/>
      <c r="AG14" s="12">
        <f>INDEX(календарь,ndx+4,7)</f>
        <v>42645</v>
      </c>
      <c r="AH14" s="12"/>
      <c r="AI14" s="12"/>
      <c r="AJ14" s="10"/>
    </row>
    <row r="15" spans="2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INDEX(календарь,ndx+5,1)</f>
        <v>42646</v>
      </c>
      <c r="D16" s="12"/>
      <c r="E16" s="12"/>
      <c r="F16" s="10"/>
      <c r="G16" s="11"/>
      <c r="H16" s="12">
        <f>INDEX(календарь,ndx+5,2)</f>
        <v>42647</v>
      </c>
      <c r="I16" s="12"/>
      <c r="J16" s="12"/>
      <c r="K16" s="10"/>
      <c r="L16" s="11"/>
      <c r="M16" s="12">
        <f>INDEX(календарь,ndx+5,3)</f>
        <v>42648</v>
      </c>
      <c r="N16" s="12"/>
      <c r="O16" s="12"/>
      <c r="P16" s="10"/>
      <c r="Q16" s="11"/>
      <c r="R16" s="12">
        <f>INDEX(календарь,ndx+5,4)</f>
        <v>42649</v>
      </c>
      <c r="S16" s="12"/>
      <c r="T16" s="12"/>
      <c r="U16" s="10"/>
      <c r="V16" s="11"/>
      <c r="W16" s="12">
        <f>INDEX(календарь,ndx+5,5)</f>
        <v>42650</v>
      </c>
      <c r="X16" s="12"/>
      <c r="Y16" s="12"/>
      <c r="Z16" s="10"/>
      <c r="AA16" s="11"/>
      <c r="AB16" s="12">
        <f>INDEX(календарь,ndx+5,6)</f>
        <v>42651</v>
      </c>
      <c r="AC16" s="12"/>
      <c r="AD16" s="12"/>
      <c r="AE16" s="10"/>
      <c r="AF16" s="11"/>
      <c r="AG16" s="12">
        <f>INDEX(календарь,ndx+5,7)</f>
        <v>42652</v>
      </c>
      <c r="AH16" s="12"/>
      <c r="AI16" s="12"/>
      <c r="AJ16" s="10"/>
    </row>
    <row r="17" spans="2:36" ht="59.25" customHeight="1" x14ac:dyDescent="0.3">
      <c r="B17" s="11"/>
      <c r="C17" s="14"/>
      <c r="D17" s="14"/>
      <c r="E17" s="14"/>
      <c r="F17" s="10"/>
      <c r="G17" s="11"/>
      <c r="H17" s="14"/>
      <c r="I17" s="14"/>
      <c r="J17" s="14"/>
      <c r="K17" s="10"/>
      <c r="L17" s="11"/>
      <c r="M17" s="14"/>
      <c r="N17" s="14"/>
      <c r="O17" s="14"/>
      <c r="P17" s="10"/>
      <c r="Q17" s="11"/>
      <c r="R17" s="14"/>
      <c r="S17" s="14"/>
      <c r="T17" s="14"/>
      <c r="U17" s="10"/>
      <c r="V17" s="11"/>
      <c r="W17" s="14"/>
      <c r="X17" s="14"/>
      <c r="Y17" s="14"/>
      <c r="Z17" s="10"/>
      <c r="AA17" s="11"/>
      <c r="AB17" s="14"/>
      <c r="AC17" s="14"/>
      <c r="AD17" s="14"/>
      <c r="AE17" s="10"/>
      <c r="AF17" s="11"/>
      <c r="AG17" s="14" t="s">
        <v>5</v>
      </c>
      <c r="AH17" s="14"/>
      <c r="AI17" s="14"/>
      <c r="AJ17" s="10"/>
    </row>
    <row r="18" spans="2:36" ht="21.75" customHeight="1" x14ac:dyDescent="0.3">
      <c r="B18" s="15"/>
      <c r="C18" s="74" t="s">
        <v>2</v>
      </c>
      <c r="D18" s="3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4"/>
    </row>
    <row r="19" spans="2:36" ht="21.75" customHeight="1" x14ac:dyDescent="0.3"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4"/>
    </row>
    <row r="20" spans="2:36" ht="21.75" customHeight="1" x14ac:dyDescent="0.3"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4"/>
    </row>
    <row r="21" spans="2:36" ht="21.75" customHeight="1" x14ac:dyDescent="0.3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375" priority="13">
      <formula>НомерМесяцДляОтображения&lt;&gt;MONTH(AG16)</formula>
    </cfRule>
  </conditionalFormatting>
  <conditionalFormatting sqref="B6:F7">
    <cfRule type="expression" dxfId="374" priority="100">
      <formula>НомерМесяцДляОтображения&lt;&gt;MONTH(B6)</formula>
    </cfRule>
  </conditionalFormatting>
  <conditionalFormatting sqref="B9:F9">
    <cfRule type="expression" dxfId="373" priority="99">
      <formula>НомерМесяцДляОтображения&lt;&gt;MONTH(B9)</formula>
    </cfRule>
  </conditionalFormatting>
  <conditionalFormatting sqref="B11:F11">
    <cfRule type="expression" dxfId="372" priority="98">
      <formula>НомерМесяцДляОтображения&lt;&gt;MONTH(B11)</formula>
    </cfRule>
  </conditionalFormatting>
  <conditionalFormatting sqref="B13:F13">
    <cfRule type="expression" dxfId="371" priority="97">
      <formula>НомерМесяцДляОтображения&lt;&gt;MONTH(B13)</formula>
    </cfRule>
  </conditionalFormatting>
  <conditionalFormatting sqref="B15:F15">
    <cfRule type="expression" dxfId="370" priority="96">
      <formula>НомерМесяцДляОтображения&lt;&gt;MONTH(B15)</formula>
    </cfRule>
  </conditionalFormatting>
  <conditionalFormatting sqref="B17:F17">
    <cfRule type="expression" dxfId="369" priority="95">
      <formula>НомерМесяцДляОтображения&lt;&gt;MONTH(B17)</formula>
    </cfRule>
  </conditionalFormatting>
  <conditionalFormatting sqref="G7:K7 G6 I6:K6">
    <cfRule type="expression" dxfId="368" priority="94">
      <formula>НомерМесяцДляОтображения&lt;&gt;MONTH(G6)</formula>
    </cfRule>
  </conditionalFormatting>
  <conditionalFormatting sqref="G9:K9">
    <cfRule type="expression" dxfId="367" priority="93">
      <formula>НомерМесяцДляОтображения&lt;&gt;MONTH(G9)</formula>
    </cfRule>
  </conditionalFormatting>
  <conditionalFormatting sqref="G11:K11">
    <cfRule type="expression" dxfId="366" priority="92">
      <formula>НомерМесяцДляОтображения&lt;&gt;MONTH(G11)</formula>
    </cfRule>
  </conditionalFormatting>
  <conditionalFormatting sqref="G13:K13">
    <cfRule type="expression" dxfId="365" priority="91">
      <formula>НомерМесяцДляОтображения&lt;&gt;MONTH(G13)</formula>
    </cfRule>
  </conditionalFormatting>
  <conditionalFormatting sqref="G15:K15">
    <cfRule type="expression" dxfId="364" priority="90">
      <formula>НомерМесяцДляОтображения&lt;&gt;MONTH(G15)</formula>
    </cfRule>
  </conditionalFormatting>
  <conditionalFormatting sqref="G17 K17">
    <cfRule type="expression" dxfId="363" priority="89">
      <formula>НомерМесяцДляОтображения&lt;&gt;MONTH(G17)</formula>
    </cfRule>
  </conditionalFormatting>
  <conditionalFormatting sqref="L7:P7 L6 N6:P6">
    <cfRule type="expression" dxfId="362" priority="88">
      <formula>НомерМесяцДляОтображения&lt;&gt;MONTH(L6)</formula>
    </cfRule>
  </conditionalFormatting>
  <conditionalFormatting sqref="L9:P9">
    <cfRule type="expression" dxfId="361" priority="87">
      <formula>НомерМесяцДляОтображения&lt;&gt;MONTH(L9)</formula>
    </cfRule>
  </conditionalFormatting>
  <conditionalFormatting sqref="L11:P11">
    <cfRule type="expression" dxfId="360" priority="86">
      <formula>НомерМесяцДляОтображения&lt;&gt;MONTH(L11)</formula>
    </cfRule>
  </conditionalFormatting>
  <conditionalFormatting sqref="L13:P13">
    <cfRule type="expression" dxfId="359" priority="85">
      <formula>НомерМесяцДляОтображения&lt;&gt;MONTH(L13)</formula>
    </cfRule>
  </conditionalFormatting>
  <conditionalFormatting sqref="L15:P15">
    <cfRule type="expression" dxfId="358" priority="84">
      <formula>НомерМесяцДляОтображения&lt;&gt;MONTH(L15)</formula>
    </cfRule>
  </conditionalFormatting>
  <conditionalFormatting sqref="L17 P17">
    <cfRule type="expression" dxfId="357" priority="83">
      <formula>НомерМесяцДляОтображения&lt;&gt;MONTH(L17)</formula>
    </cfRule>
  </conditionalFormatting>
  <conditionalFormatting sqref="Q7:U7 Q6 S6:U6">
    <cfRule type="expression" dxfId="356" priority="82">
      <formula>НомерМесяцДляОтображения&lt;&gt;MONTH(Q6)</formula>
    </cfRule>
  </conditionalFormatting>
  <conditionalFormatting sqref="Q9:U9">
    <cfRule type="expression" dxfId="355" priority="81">
      <formula>НомерМесяцДляОтображения&lt;&gt;MONTH(Q9)</formula>
    </cfRule>
  </conditionalFormatting>
  <conditionalFormatting sqref="Q11:U11">
    <cfRule type="expression" dxfId="354" priority="80">
      <formula>НомерМесяцДляОтображения&lt;&gt;MONTH(Q11)</formula>
    </cfRule>
  </conditionalFormatting>
  <conditionalFormatting sqref="Q13:U13">
    <cfRule type="expression" dxfId="353" priority="79">
      <formula>НомерМесяцДляОтображения&lt;&gt;MONTH(Q13)</formula>
    </cfRule>
  </conditionalFormatting>
  <conditionalFormatting sqref="Q15:U15">
    <cfRule type="expression" dxfId="352" priority="78">
      <formula>НомерМесяцДляОтображения&lt;&gt;MONTH(Q15)</formula>
    </cfRule>
  </conditionalFormatting>
  <conditionalFormatting sqref="Q17 U17">
    <cfRule type="expression" dxfId="351" priority="77">
      <formula>НомерМесяцДляОтображения&lt;&gt;MONTH(Q17)</formula>
    </cfRule>
  </conditionalFormatting>
  <conditionalFormatting sqref="V7:Z7 V6 X6:Z6">
    <cfRule type="expression" dxfId="350" priority="76">
      <formula>НомерМесяцДляОтображения&lt;&gt;MONTH(V6)</formula>
    </cfRule>
  </conditionalFormatting>
  <conditionalFormatting sqref="V9:Z9">
    <cfRule type="expression" dxfId="349" priority="75">
      <formula>НомерМесяцДляОтображения&lt;&gt;MONTH(V9)</formula>
    </cfRule>
  </conditionalFormatting>
  <conditionalFormatting sqref="V11:Z11">
    <cfRule type="expression" dxfId="348" priority="74">
      <formula>НомерМесяцДляОтображения&lt;&gt;MONTH(V11)</formula>
    </cfRule>
  </conditionalFormatting>
  <conditionalFormatting sqref="V13:Z13">
    <cfRule type="expression" dxfId="347" priority="73">
      <formula>НомерМесяцДляОтображения&lt;&gt;MONTH(V13)</formula>
    </cfRule>
  </conditionalFormatting>
  <conditionalFormatting sqref="V15:Z15">
    <cfRule type="expression" dxfId="346" priority="72">
      <formula>НомерМесяцДляОтображения&lt;&gt;MONTH(V15)</formula>
    </cfRule>
  </conditionalFormatting>
  <conditionalFormatting sqref="V17 Z17">
    <cfRule type="expression" dxfId="345" priority="71">
      <formula>НомерМесяцДляОтображения&lt;&gt;MONTH(V17)</formula>
    </cfRule>
  </conditionalFormatting>
  <conditionalFormatting sqref="AA7:AE7 AA6 AC6:AE6">
    <cfRule type="expression" dxfId="344" priority="70">
      <formula>НомерМесяцДляОтображения&lt;&gt;MONTH(AA6)</formula>
    </cfRule>
  </conditionalFormatting>
  <conditionalFormatting sqref="AA9:AE9">
    <cfRule type="expression" dxfId="343" priority="69">
      <formula>НомерМесяцДляОтображения&lt;&gt;MONTH(AA9)</formula>
    </cfRule>
  </conditionalFormatting>
  <conditionalFormatting sqref="AA11:AE11">
    <cfRule type="expression" dxfId="342" priority="68">
      <formula>НомерМесяцДляОтображения&lt;&gt;MONTH(AA11)</formula>
    </cfRule>
  </conditionalFormatting>
  <conditionalFormatting sqref="AA13:AE13">
    <cfRule type="expression" dxfId="341" priority="67">
      <formula>НомерМесяцДляОтображения&lt;&gt;MONTH(AA13)</formula>
    </cfRule>
  </conditionalFormatting>
  <conditionalFormatting sqref="AA15:AE15">
    <cfRule type="expression" dxfId="340" priority="66">
      <formula>НомерМесяцДляОтображения&lt;&gt;MONTH(AA15)</formula>
    </cfRule>
  </conditionalFormatting>
  <conditionalFormatting sqref="AA17 AE17">
    <cfRule type="expression" dxfId="339" priority="65">
      <formula>НомерМесяцДляОтображения&lt;&gt;MONTH(AA17)</formula>
    </cfRule>
  </conditionalFormatting>
  <conditionalFormatting sqref="AF7:AJ7 AF6 AH6:AJ6">
    <cfRule type="expression" dxfId="338" priority="64">
      <formula>НомерМесяцДляОтображения&lt;&gt;MONTH(AF6)</formula>
    </cfRule>
  </conditionalFormatting>
  <conditionalFormatting sqref="AF9:AJ9">
    <cfRule type="expression" dxfId="337" priority="63">
      <formula>НомерМесяцДляОтображения&lt;&gt;MONTH(AF9)</formula>
    </cfRule>
  </conditionalFormatting>
  <conditionalFormatting sqref="AF11:AJ11">
    <cfRule type="expression" dxfId="336" priority="62">
      <formula>НомерМесяцДляОтображения&lt;&gt;MONTH(AF11)</formula>
    </cfRule>
  </conditionalFormatting>
  <conditionalFormatting sqref="AF13:AJ13">
    <cfRule type="expression" dxfId="335" priority="61">
      <formula>НомерМесяцДляОтображения&lt;&gt;MONTH(AF13)</formula>
    </cfRule>
  </conditionalFormatting>
  <conditionalFormatting sqref="AF15:AJ15">
    <cfRule type="expression" dxfId="334" priority="60">
      <formula>НомерМесяцДляОтображения&lt;&gt;MONTH(AF15)</formula>
    </cfRule>
  </conditionalFormatting>
  <conditionalFormatting sqref="AF17 AJ17">
    <cfRule type="expression" dxfId="333" priority="59">
      <formula>НомерМесяцДляОтображения&lt;&gt;MONTH(AF17)</formula>
    </cfRule>
  </conditionalFormatting>
  <conditionalFormatting sqref="H6">
    <cfRule type="expression" dxfId="332" priority="58">
      <formula>НомерМесяцДляОтображения&lt;&gt;MONTH(H6)</formula>
    </cfRule>
  </conditionalFormatting>
  <conditionalFormatting sqref="M6">
    <cfRule type="expression" dxfId="331" priority="57">
      <formula>НомерМесяцДляОтображения&lt;&gt;MONTH(M6)</formula>
    </cfRule>
  </conditionalFormatting>
  <conditionalFormatting sqref="R6">
    <cfRule type="expression" dxfId="330" priority="56">
      <formula>НомерМесяцДляОтображения&lt;&gt;MONTH(R6)</formula>
    </cfRule>
  </conditionalFormatting>
  <conditionalFormatting sqref="W6">
    <cfRule type="expression" dxfId="329" priority="55">
      <formula>НомерМесяцДляОтображения&lt;&gt;MONTH(W6)</formula>
    </cfRule>
  </conditionalFormatting>
  <conditionalFormatting sqref="AB6">
    <cfRule type="expression" dxfId="328" priority="54">
      <formula>НомерМесяцДляОтображения&lt;&gt;MONTH(AB6)</formula>
    </cfRule>
  </conditionalFormatting>
  <conditionalFormatting sqref="AG6">
    <cfRule type="expression" dxfId="327" priority="53">
      <formula>НомерМесяцДляОтображения&lt;&gt;MONTH(AG6)</formula>
    </cfRule>
  </conditionalFormatting>
  <conditionalFormatting sqref="B5:AF5">
    <cfRule type="expression" dxfId="326" priority="52">
      <formula>(WEEKDAY(B5)=1)+(WEEKDAY(B5)=7)</formula>
    </cfRule>
  </conditionalFormatting>
  <conditionalFormatting sqref="B8:F8">
    <cfRule type="expression" dxfId="325" priority="51">
      <formula>НомерМесяцДляОтображения&lt;&gt;MONTH(B8)</formula>
    </cfRule>
  </conditionalFormatting>
  <conditionalFormatting sqref="G8 I8:K8">
    <cfRule type="expression" dxfId="324" priority="50">
      <formula>НомерМесяцДляОтображения&lt;&gt;MONTH(G8)</formula>
    </cfRule>
  </conditionalFormatting>
  <conditionalFormatting sqref="L8 N8:P8">
    <cfRule type="expression" dxfId="323" priority="49">
      <formula>НомерМесяцДляОтображения&lt;&gt;MONTH(L8)</formula>
    </cfRule>
  </conditionalFormatting>
  <conditionalFormatting sqref="Q8 S8:U8">
    <cfRule type="expression" dxfId="322" priority="48">
      <formula>НомерМесяцДляОтображения&lt;&gt;MONTH(Q8)</formula>
    </cfRule>
  </conditionalFormatting>
  <conditionalFormatting sqref="V8 X8:Z8">
    <cfRule type="expression" dxfId="321" priority="47">
      <formula>НомерМесяцДляОтображения&lt;&gt;MONTH(V8)</formula>
    </cfRule>
  </conditionalFormatting>
  <conditionalFormatting sqref="AA8 AC8:AE8">
    <cfRule type="expression" dxfId="320" priority="46">
      <formula>НомерМесяцДляОтображения&lt;&gt;MONTH(AA8)</formula>
    </cfRule>
  </conditionalFormatting>
  <conditionalFormatting sqref="AF8 AH8:AJ8">
    <cfRule type="expression" dxfId="319" priority="45">
      <formula>НомерМесяцДляОтображения&lt;&gt;MONTH(AF8)</formula>
    </cfRule>
  </conditionalFormatting>
  <conditionalFormatting sqref="H8">
    <cfRule type="expression" dxfId="318" priority="44">
      <formula>НомерМесяцДляОтображения&lt;&gt;MONTH(H8)</formula>
    </cfRule>
  </conditionalFormatting>
  <conditionalFormatting sqref="M8">
    <cfRule type="expression" dxfId="317" priority="43">
      <formula>НомерМесяцДляОтображения&lt;&gt;MONTH(M8)</formula>
    </cfRule>
  </conditionalFormatting>
  <conditionalFormatting sqref="R8">
    <cfRule type="expression" dxfId="316" priority="42">
      <formula>НомерМесяцДляОтображения&lt;&gt;MONTH(R8)</formula>
    </cfRule>
  </conditionalFormatting>
  <conditionalFormatting sqref="W8">
    <cfRule type="expression" dxfId="315" priority="41">
      <formula>НомерМесяцДляОтображения&lt;&gt;MONTH(W8)</formula>
    </cfRule>
  </conditionalFormatting>
  <conditionalFormatting sqref="AB8">
    <cfRule type="expression" dxfId="314" priority="40">
      <formula>НомерМесяцДляОтображения&lt;&gt;MONTH(AB8)</formula>
    </cfRule>
  </conditionalFormatting>
  <conditionalFormatting sqref="AG8">
    <cfRule type="expression" dxfId="313" priority="39">
      <formula>НомерМесяцДляОтображения&lt;&gt;MONTH(AG8)</formula>
    </cfRule>
  </conditionalFormatting>
  <conditionalFormatting sqref="B14:F14">
    <cfRule type="expression" dxfId="312" priority="38">
      <formula>НомерМесяцДляОтображения&lt;&gt;MONTH(B14)</formula>
    </cfRule>
  </conditionalFormatting>
  <conditionalFormatting sqref="G14 I14:K14">
    <cfRule type="expression" dxfId="311" priority="37">
      <formula>НомерМесяцДляОтображения&lt;&gt;MONTH(G14)</formula>
    </cfRule>
  </conditionalFormatting>
  <conditionalFormatting sqref="L14 N14:P14">
    <cfRule type="expression" dxfId="310" priority="36">
      <formula>НомерМесяцДляОтображения&lt;&gt;MONTH(L14)</formula>
    </cfRule>
  </conditionalFormatting>
  <conditionalFormatting sqref="Q14 S14:U14">
    <cfRule type="expression" dxfId="309" priority="35">
      <formula>НомерМесяцДляОтображения&lt;&gt;MONTH(Q14)</formula>
    </cfRule>
  </conditionalFormatting>
  <conditionalFormatting sqref="V14 X14:Z14">
    <cfRule type="expression" dxfId="308" priority="34">
      <formula>НомерМесяцДляОтображения&lt;&gt;MONTH(V14)</formula>
    </cfRule>
  </conditionalFormatting>
  <conditionalFormatting sqref="AA14 AC14:AE14">
    <cfRule type="expression" dxfId="307" priority="33">
      <formula>НомерМесяцДляОтображения&lt;&gt;MONTH(AA14)</formula>
    </cfRule>
  </conditionalFormatting>
  <conditionalFormatting sqref="AF14 AH14:AJ14">
    <cfRule type="expression" dxfId="306" priority="32">
      <formula>НомерМесяцДляОтображения&lt;&gt;MONTH(AF14)</formula>
    </cfRule>
  </conditionalFormatting>
  <conditionalFormatting sqref="H14">
    <cfRule type="expression" dxfId="305" priority="31">
      <formula>НомерМесяцДляОтображения&lt;&gt;MONTH(H14)</formula>
    </cfRule>
  </conditionalFormatting>
  <conditionalFormatting sqref="M14">
    <cfRule type="expression" dxfId="304" priority="30">
      <formula>НомерМесяцДляОтображения&lt;&gt;MONTH(M14)</formula>
    </cfRule>
  </conditionalFormatting>
  <conditionalFormatting sqref="R14">
    <cfRule type="expression" dxfId="303" priority="29">
      <formula>НомерМесяцДляОтображения&lt;&gt;MONTH(R14)</formula>
    </cfRule>
  </conditionalFormatting>
  <conditionalFormatting sqref="W14">
    <cfRule type="expression" dxfId="302" priority="28">
      <formula>НомерМесяцДляОтображения&lt;&gt;MONTH(W14)</formula>
    </cfRule>
  </conditionalFormatting>
  <conditionalFormatting sqref="AB14">
    <cfRule type="expression" dxfId="301" priority="27">
      <formula>НомерМесяцДляОтображения&lt;&gt;MONTH(AB14)</formula>
    </cfRule>
  </conditionalFormatting>
  <conditionalFormatting sqref="AG14">
    <cfRule type="expression" dxfId="300" priority="26">
      <formula>НомерМесяцДляОтображения&lt;&gt;MONTH(AG14)</formula>
    </cfRule>
  </conditionalFormatting>
  <conditionalFormatting sqref="B16:F16">
    <cfRule type="expression" dxfId="299" priority="25">
      <formula>НомерМесяцДляОтображения&lt;&gt;MONTH(B16)</formula>
    </cfRule>
  </conditionalFormatting>
  <conditionalFormatting sqref="G16 I16:K16">
    <cfRule type="expression" dxfId="298" priority="24">
      <formula>НомерМесяцДляОтображения&lt;&gt;MONTH(G16)</formula>
    </cfRule>
  </conditionalFormatting>
  <conditionalFormatting sqref="L16 N16:P16">
    <cfRule type="expression" dxfId="297" priority="23">
      <formula>НомерМесяцДляОтображения&lt;&gt;MONTH(L16)</formula>
    </cfRule>
  </conditionalFormatting>
  <conditionalFormatting sqref="Q16 S16:U16">
    <cfRule type="expression" dxfId="296" priority="22">
      <formula>НомерМесяцДляОтображения&lt;&gt;MONTH(Q16)</formula>
    </cfRule>
  </conditionalFormatting>
  <conditionalFormatting sqref="V16 X16:Z16">
    <cfRule type="expression" dxfId="295" priority="21">
      <formula>НомерМесяцДляОтображения&lt;&gt;MONTH(V16)</formula>
    </cfRule>
  </conditionalFormatting>
  <conditionalFormatting sqref="AA16 AC16:AE16">
    <cfRule type="expression" dxfId="294" priority="20">
      <formula>НомерМесяцДляОтображения&lt;&gt;MONTH(AA16)</formula>
    </cfRule>
  </conditionalFormatting>
  <conditionalFormatting sqref="AF16 AH16:AJ16">
    <cfRule type="expression" dxfId="293" priority="19">
      <formula>НомерМесяцДляОтображения&lt;&gt;MONTH(AF16)</formula>
    </cfRule>
  </conditionalFormatting>
  <conditionalFormatting sqref="H16">
    <cfRule type="expression" dxfId="292" priority="18">
      <formula>НомерМесяцДляОтображения&lt;&gt;MONTH(H16)</formula>
    </cfRule>
  </conditionalFormatting>
  <conditionalFormatting sqref="M16">
    <cfRule type="expression" dxfId="291" priority="17">
      <formula>НомерМесяцДляОтображения&lt;&gt;MONTH(M16)</formula>
    </cfRule>
  </conditionalFormatting>
  <conditionalFormatting sqref="R16">
    <cfRule type="expression" dxfId="290" priority="16">
      <formula>НомерМесяцДляОтображения&lt;&gt;MONTH(R16)</formula>
    </cfRule>
  </conditionalFormatting>
  <conditionalFormatting sqref="W16">
    <cfRule type="expression" dxfId="289" priority="15">
      <formula>НомерМесяцДляОтображения&lt;&gt;MONTH(W16)</formula>
    </cfRule>
  </conditionalFormatting>
  <conditionalFormatting sqref="AB16">
    <cfRule type="expression" dxfId="288" priority="14">
      <formula>НомерМесяцДляОтображения&lt;&gt;MONTH(AB16)</formula>
    </cfRule>
  </conditionalFormatting>
  <conditionalFormatting sqref="H17:J17">
    <cfRule type="expression" dxfId="287" priority="6">
      <formula>НомерМесяцДляОтображения&lt;&gt;MONTH(H17)</formula>
    </cfRule>
  </conditionalFormatting>
  <conditionalFormatting sqref="M17:O17">
    <cfRule type="expression" dxfId="286" priority="5">
      <formula>НомерМесяцДляОтображения&lt;&gt;MONTH(M17)</formula>
    </cfRule>
  </conditionalFormatting>
  <conditionalFormatting sqref="R17:T17">
    <cfRule type="expression" dxfId="285" priority="4">
      <formula>НомерМесяцДляОтображения&lt;&gt;MONTH(R17)</formula>
    </cfRule>
  </conditionalFormatting>
  <conditionalFormatting sqref="W17:Y17">
    <cfRule type="expression" dxfId="284" priority="3">
      <formula>НомерМесяцДляОтображения&lt;&gt;MONTH(W17)</formula>
    </cfRule>
  </conditionalFormatting>
  <conditionalFormatting sqref="AB17:AD17">
    <cfRule type="expression" dxfId="283" priority="2">
      <formula>НомерМесяцДляОтображения&lt;&gt;MONTH(AB17)</formula>
    </cfRule>
  </conditionalFormatting>
  <conditionalFormatting sqref="AG17:AI17">
    <cfRule type="expression" dxfId="282" priority="1">
      <formula>НомерМесяцДляОтображения&lt;&gt;MONTH(AG17)</formula>
    </cfRule>
  </conditionalFormatting>
  <printOptions horizontalCentered="1" verticalCentered="1"/>
  <pageMargins left="0.45" right="0.45" top="0.4" bottom="0.5" header="0.3" footer="0.3"/>
  <pageSetup paperSize="9" scale="7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89A03AE-15A1-4CA5-B073-D62B3B00F6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37</vt:i4>
      </vt:variant>
    </vt:vector>
  </HeadingPairs>
  <TitlesOfParts>
    <vt:vector size="4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'1'!ГодДляОтображения</vt:lpstr>
      <vt:lpstr>'10'!ГодДляОтображения</vt:lpstr>
      <vt:lpstr>'11'!ГодДляОтображения</vt:lpstr>
      <vt:lpstr>'12'!ГодДляОтображения</vt:lpstr>
      <vt:lpstr>'2'!ГодДляОтображения</vt:lpstr>
      <vt:lpstr>'3'!ГодДляОтображения</vt:lpstr>
      <vt:lpstr>'4'!ГодДляОтображения</vt:lpstr>
      <vt:lpstr>'5'!ГодДляОтображения</vt:lpstr>
      <vt:lpstr>'6'!ГодДляОтображения</vt:lpstr>
      <vt:lpstr>'7'!ГодДляОтображения</vt:lpstr>
      <vt:lpstr>'8'!ГодДляОтображения</vt:lpstr>
      <vt:lpstr>'9'!ГодДляОтображения</vt:lpstr>
      <vt:lpstr>ДеньНачала</vt:lpstr>
      <vt:lpstr>'1'!МесяцДляОтображения</vt:lpstr>
      <vt:lpstr>'10'!МесяцДляОтображения</vt:lpstr>
      <vt:lpstr>'11'!МесяцДляОтображения</vt:lpstr>
      <vt:lpstr>'12'!МесяцДляОтображения</vt:lpstr>
      <vt:lpstr>'2'!МесяцДляОтображения</vt:lpstr>
      <vt:lpstr>'3'!МесяцДляОтображения</vt:lpstr>
      <vt:lpstr>'4'!МесяцДляОтображения</vt:lpstr>
      <vt:lpstr>'5'!МесяцДляОтображения</vt:lpstr>
      <vt:lpstr>'6'!МесяцДляОтображения</vt:lpstr>
      <vt:lpstr>'7'!МесяцДляОтображения</vt:lpstr>
      <vt:lpstr>'8'!МесяцДляОтображения</vt:lpstr>
      <vt:lpstr>'9'!МесяцДляОтображения</vt:lpstr>
      <vt:lpstr>'1'!Область_печати</vt:lpstr>
      <vt:lpstr>'10'!Область_печати</vt:lpstr>
      <vt:lpstr>'11'!Область_печати</vt:lpstr>
      <vt:lpstr>'12'!Область_печати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>Пользователь Windows</cp:lastModifiedBy>
  <dcterms:modified xsi:type="dcterms:W3CDTF">2015-10-20T07:27:05Z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TC040142069991</vt:lpwstr>
  </property>
</Properties>
</file>