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B969F93F-980A-4704-A011-D9A12A932477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Стоимость ремонта ванной" sheetId="2" r:id="rId1"/>
  </sheets>
  <definedNames>
    <definedName name="_xlnm.Print_Titles" localSheetId="0">'Стоимость ремонта ванной'!$3:$4</definedName>
    <definedName name="Заголовок1">Расходы[[#Headers],[Категория]]</definedName>
    <definedName name="Превышение">'Стоимость ремонта ванной'!$H$22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<sst xmlns="http://schemas.openxmlformats.org/spreadsheetml/2006/main" count="47" uniqueCount="40">
  <si>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Лист расчета стоимости ремонта ванной комнаты</t>
  </si>
  <si>
    <t>Категория</t>
  </si>
  <si>
    <t>Ванна/Душ</t>
  </si>
  <si>
    <t>Шкафы</t>
  </si>
  <si>
    <t>Столешницы</t>
  </si>
  <si>
    <t>Краны</t>
  </si>
  <si>
    <t>Покрытие пола</t>
  </si>
  <si>
    <t>Оборудование</t>
  </si>
  <si>
    <t>Освещение</t>
  </si>
  <si>
    <t>Раковины</t>
  </si>
  <si>
    <t>Прочее</t>
  </si>
  <si>
    <t>Промежуточный итог</t>
  </si>
  <si>
    <t>Непредвиденные расходы — 30 %</t>
  </si>
  <si>
    <t>Итоговая стоимость</t>
  </si>
  <si>
    <t>Наименования</t>
  </si>
  <si>
    <t>Ванна, чугун, 170 см, стандарт</t>
  </si>
  <si>
    <t>Душевые двери, навесные, стандарт</t>
  </si>
  <si>
    <t>Душевая лейка, стандарт</t>
  </si>
  <si>
    <t>Пластиковые панели, стандарт</t>
  </si>
  <si>
    <t>Шкафчик для лекарств, 50 см, люкс</t>
  </si>
  <si>
    <t>Тумба под раковину, 75 см, стандарт</t>
  </si>
  <si>
    <t>Керамическая плитка, люкс (в пог. м)</t>
  </si>
  <si>
    <t>Кран, ванна, стандарт</t>
  </si>
  <si>
    <t>Кран, душ, однорычажный, стандарт</t>
  </si>
  <si>
    <t>Кран, раковина, стандарт</t>
  </si>
  <si>
    <t>Керамическая плитка, стандарт (в пог. м)</t>
  </si>
  <si>
    <t>Штанга для полотенец, стандарт</t>
  </si>
  <si>
    <t>Держатель для туалетной бумаги</t>
  </si>
  <si>
    <t>Точечные светильники, стандарт</t>
  </si>
  <si>
    <t>Биде, стандарт</t>
  </si>
  <si>
    <t>Количество</t>
  </si>
  <si>
    <t>Цена за ед. товара (₽)</t>
  </si>
  <si>
    <t>Предполагаемая</t>
  </si>
  <si>
    <t>Фактическая</t>
  </si>
  <si>
    <t>Разница</t>
  </si>
  <si>
    <t>Стоимость (₽)</t>
  </si>
  <si>
    <t xml:space="preserve">Предполагаемая </t>
  </si>
  <si>
    <t xml:space="preserve">Фактическая </t>
  </si>
  <si>
    <t xml:space="preserve">Разница </t>
  </si>
  <si>
    <t xml:space="preserve">ПРИМЕЧАНИЕ. В столбцах таблицы с заголовком «Разница» отображено превышение фактических расходов над предполагаемыми. Красные цифры показывают превышение фактических расходов (отрицательная разница), а черные цифры — превышение предполагаемых расходов (положительная разница).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</si>
</sst>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#,##0.00\ &quot;₽&quot;;[Red]\-#,##0.00\ &quot;₽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NumberFormat="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4:J21" totalsRowCount="1" headerRowDxfId="9">
  <autoFilter ref="B4:J20" xr:uid="{00000000-0009-0000-0100-000001000000}"/>
  <tableColumns count="9">
    <tableColumn id="1" xr3:uid="{00000000-0010-0000-0000-000001000000}" name="Категория" totalsRowLabel="Промежуточный итог" totalsRowDxfId="8"/>
    <tableColumn id="2" xr3:uid="{00000000-0010-0000-0000-000002000000}" name="Наименования" totalsRowDxfId="7"/>
    <tableColumn id="3" xr3:uid="{00000000-0010-0000-0000-000003000000}" name="Количество" totalsRowDxfId="6"/>
    <tableColumn id="4" xr3:uid="{00000000-0010-0000-0000-000004000000}" name="Предполагаемая" totalsRowFunction="sum" totalsRowDxfId="5"/>
    <tableColumn id="5" xr3:uid="{00000000-0010-0000-0000-000005000000}" name="Фактическая" totalsRowFunction="sum" totalsRowDxfId="4">
      <calculatedColumnFormula>RANDBETWEEN(E5+2,E5+20)</calculatedColumnFormula>
    </tableColumn>
    <tableColumn id="8" xr3:uid="{00000000-0010-0000-0000-000008000000}" name="Разница" totalsRowFunction="sum" totalsRowDxfId="3">
      <calculatedColumnFormula>IFERROR(Расходы[[#This Row],[Предполагаемая]]-Расходы[[#This Row],[Фактическая]], "")</calculatedColumnFormula>
    </tableColumn>
    <tableColumn id="6" xr3:uid="{00000000-0010-0000-0000-000006000000}" name="Предполагаемая " totalsRowFunction="sum" totalsRowDxfId="2">
      <calculatedColumnFormula>IFERROR(Расходы[[#This Row],[Количество]]*Расходы[[#This Row],[Предполагаемая]], "")</calculatedColumnFormula>
    </tableColumn>
    <tableColumn id="7" xr3:uid="{00000000-0010-0000-0000-000007000000}" name="Фактическая " totalsRowFunction="sum" totalsRowDxfId="1">
      <calculatedColumnFormula>IFERROR(Расходы[[#This Row],[Количество]]*Расходы[[#This Row],[Фактическая]], "")</calculatedColumnFormula>
    </tableColumn>
    <tableColumn id="9" xr3:uid="{00000000-0010-0000-0000-000009000000}" name="Разница " totalsRowFunction="sum" totalsRowDxfId="0">
      <calculatedColumnFormula>IFERROR(Расходы[[#This Row],[Предполагаемая ]]-Расходы[[#This Row],[Фактическая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27" style="2" customWidth="1"/>
    <col min="3" max="3" width="56.42578125" style="2" customWidth="1"/>
    <col min="4" max="4" width="22.28515625" style="2" customWidth="1"/>
    <col min="5" max="5" width="21.42578125" style="2" bestFit="1" customWidth="1"/>
    <col min="6" max="6" width="17.140625" style="2" bestFit="1" customWidth="1"/>
    <col min="7" max="7" width="15.7109375" style="2" customWidth="1"/>
    <col min="8" max="8" width="22" style="2" bestFit="1" customWidth="1"/>
    <col min="9" max="9" width="17.7109375" style="2" bestFit="1" customWidth="1"/>
    <col min="10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6" t="s">
        <v>39</v>
      </c>
      <c r="C2" s="26"/>
      <c r="D2" s="26"/>
    </row>
    <row r="3" spans="2:10" ht="30.75" customHeight="1" x14ac:dyDescent="0.25">
      <c r="B3" s="26"/>
      <c r="C3" s="26"/>
      <c r="D3" s="26"/>
      <c r="E3" s="21" t="s">
        <v>31</v>
      </c>
      <c r="F3" s="21"/>
      <c r="G3" s="21"/>
      <c r="H3" s="20" t="s">
        <v>35</v>
      </c>
      <c r="I3" s="20"/>
      <c r="J3" s="20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32</v>
      </c>
      <c r="F4" s="5" t="s">
        <v>33</v>
      </c>
      <c r="G4" s="6" t="s">
        <v>34</v>
      </c>
      <c r="H4" s="7" t="s">
        <v>36</v>
      </c>
      <c r="I4" s="8" t="s">
        <v>37</v>
      </c>
      <c r="J4" s="9" t="s">
        <v>38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255</v>
      </c>
      <c r="G5" s="12">
        <f ca="1">IFERROR(Расходы[[#This Row],[Предполагаемая]]-Расходы[[#This Row],[Фактическая]], "")</f>
        <v>-5</v>
      </c>
      <c r="H5" s="11">
        <f>IFERROR(Расходы[[#This Row],[Количество]]*Расходы[[#This Row],[Предполагаемая]], "")</f>
        <v>250</v>
      </c>
      <c r="I5" s="11">
        <f ca="1">IFERROR(Расходы[[#This Row],[Количество]]*Расходы[[#This Row],[Фактическая]], "")</f>
        <v>255</v>
      </c>
      <c r="J5" s="11">
        <f ca="1">IFERROR(Расходы[[#This Row],[Предполагаемая ]]-Расходы[[#This Row],[Фактическая ]], "")</f>
        <v>-5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211</v>
      </c>
      <c r="G6" s="12">
        <f ca="1">IFERROR(Расходы[[#This Row],[Предполагаемая]]-Расходы[[#This Row],[Фактическая]], "")</f>
        <v>-11</v>
      </c>
      <c r="H6" s="11">
        <f>IFERROR(Расходы[[#This Row],[Количество]]*Расходы[[#This Row],[Предполагаемая]], "")</f>
        <v>200</v>
      </c>
      <c r="I6" s="11">
        <f ca="1">IFERROR(Расходы[[#This Row],[Количество]]*Расходы[[#This Row],[Фактическая]], "")</f>
        <v>211</v>
      </c>
      <c r="J6" s="11">
        <f ca="1">IFERROR(Расходы[[#This Row],[Предполагаемая ]]-Расходы[[#This Row],[Фактическая ]], "")</f>
        <v>-11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63</v>
      </c>
      <c r="G7" s="12">
        <f ca="1">IFERROR(Расходы[[#This Row],[Предполагаемая]]-Расходы[[#This Row],[Фактическая]], "")</f>
        <v>-13</v>
      </c>
      <c r="H7" s="11">
        <f>IFERROR(Расходы[[#This Row],[Количество]]*Расходы[[#This Row],[Предполагаемая]], "")</f>
        <v>50</v>
      </c>
      <c r="I7" s="11">
        <f ca="1">IFERROR(Расходы[[#This Row],[Количество]]*Расходы[[#This Row],[Фактическая]], "")</f>
        <v>63</v>
      </c>
      <c r="J7" s="11">
        <f ca="1">IFERROR(Расходы[[#This Row],[Предполагаемая ]]-Расходы[[#This Row],[Фактическая ]], "")</f>
        <v>-13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213</v>
      </c>
      <c r="G8" s="12">
        <f ca="1">IFERROR(Расходы[[#This Row],[Предполагаемая]]-Расходы[[#This Row],[Фактическая]], "")</f>
        <v>-13</v>
      </c>
      <c r="H8" s="11">
        <f>IFERROR(Расходы[[#This Row],[Количество]]*Расходы[[#This Row],[Предполагаемая]], "")</f>
        <v>200</v>
      </c>
      <c r="I8" s="11">
        <f ca="1">IFERROR(Расходы[[#This Row],[Количество]]*Расходы[[#This Row],[Фактическая]], "")</f>
        <v>213</v>
      </c>
      <c r="J8" s="11">
        <f ca="1">IFERROR(Расходы[[#This Row],[Предполагаемая ]]-Расходы[[#This Row],[Фактическая ]], "")</f>
        <v>-13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203</v>
      </c>
      <c r="G9" s="12">
        <f ca="1">IFERROR(Расходы[[#This Row],[Предполагаемая]]-Расходы[[#This Row],[Фактическая]], "")</f>
        <v>-3</v>
      </c>
      <c r="H9" s="11">
        <f>IFERROR(Расходы[[#This Row],[Количество]]*Расходы[[#This Row],[Предполагаемая]], "")</f>
        <v>200</v>
      </c>
      <c r="I9" s="11">
        <f ca="1">IFERROR(Расходы[[#This Row],[Количество]]*Расходы[[#This Row],[Фактическая]], "")</f>
        <v>203</v>
      </c>
      <c r="J9" s="11">
        <f ca="1">IFERROR(Расходы[[#This Row],[Предполагаемая ]]-Расходы[[#This Row],[Фактическая ]], "")</f>
        <v>-3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108</v>
      </c>
      <c r="G10" s="12">
        <f ca="1">IFERROR(Расходы[[#This Row],[Предполагаемая]]-Расходы[[#This Row],[Фактическая]], "")</f>
        <v>-8</v>
      </c>
      <c r="H10" s="11">
        <f>IFERROR(Расходы[[#This Row],[Количество]]*Расходы[[#This Row],[Предполагаемая]], "")</f>
        <v>200</v>
      </c>
      <c r="I10" s="11">
        <f ca="1">IFERROR(Расходы[[#This Row],[Количество]]*Расходы[[#This Row],[Фактическая]], "")</f>
        <v>216</v>
      </c>
      <c r="J10" s="11">
        <f ca="1">IFERROR(Расходы[[#This Row],[Предполагаемая ]]-Расходы[[#This Row],[Фактическая ]], "")</f>
        <v>-16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41</v>
      </c>
      <c r="G11" s="12">
        <f ca="1">IFERROR(Расходы[[#This Row],[Предполагаемая]]-Расходы[[#This Row],[Фактическая]], "")</f>
        <v>-18.5</v>
      </c>
      <c r="H11" s="11">
        <f>IFERROR(Расходы[[#This Row],[Количество]]*Расходы[[#This Row],[Предполагаемая]], "")</f>
        <v>112.5</v>
      </c>
      <c r="I11" s="11">
        <f ca="1">IFERROR(Расходы[[#This Row],[Количество]]*Расходы[[#This Row],[Фактическая]], "")</f>
        <v>205</v>
      </c>
      <c r="J11" s="11">
        <f ca="1">IFERROR(Расходы[[#This Row],[Предполагаемая ]]-Расходы[[#This Row],[Фактическая ]], "")</f>
        <v>-92.5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96</v>
      </c>
      <c r="G12" s="12">
        <f ca="1">IFERROR(Расходы[[#This Row],[Предполагаемая]]-Расходы[[#This Row],[Фактическая]], "")</f>
        <v>-6</v>
      </c>
      <c r="H12" s="11">
        <f>IFERROR(Расходы[[#This Row],[Количество]]*Расходы[[#This Row],[Предполагаемая]], "")</f>
        <v>90</v>
      </c>
      <c r="I12" s="11">
        <f ca="1">IFERROR(Расходы[[#This Row],[Количество]]*Расходы[[#This Row],[Фактическая]], "")</f>
        <v>96</v>
      </c>
      <c r="J12" s="11">
        <f ca="1">IFERROR(Расходы[[#This Row],[Предполагаемая ]]-Расходы[[#This Row],[Фактическая ]], "")</f>
        <v>-6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133</v>
      </c>
      <c r="G13" s="12">
        <f ca="1">IFERROR(Расходы[[#This Row],[Предполагаемая]]-Расходы[[#This Row],[Фактическая]], "")</f>
        <v>-18</v>
      </c>
      <c r="H13" s="11">
        <f>IFERROR(Расходы[[#This Row],[Количество]]*Расходы[[#This Row],[Предполагаемая]], "")</f>
        <v>115</v>
      </c>
      <c r="I13" s="11">
        <f ca="1">IFERROR(Расходы[[#This Row],[Количество]]*Расходы[[#This Row],[Фактическая]], "")</f>
        <v>133</v>
      </c>
      <c r="J13" s="11">
        <f ca="1">IFERROR(Расходы[[#This Row],[Предполагаемая ]]-Расходы[[#This Row],[Фактическая ]], "")</f>
        <v>-18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97</v>
      </c>
      <c r="G14" s="12">
        <f ca="1">IFERROR(Расходы[[#This Row],[Предполагаемая]]-Расходы[[#This Row],[Фактическая]], "")</f>
        <v>-2</v>
      </c>
      <c r="H14" s="11">
        <f>IFERROR(Расходы[[#This Row],[Количество]]*Расходы[[#This Row],[Предполагаемая]], "")</f>
        <v>95</v>
      </c>
      <c r="I14" s="11">
        <f ca="1">IFERROR(Расходы[[#This Row],[Количество]]*Расходы[[#This Row],[Фактическая]], "")</f>
        <v>97</v>
      </c>
      <c r="J14" s="11">
        <f ca="1">IFERROR(Расходы[[#This Row],[Предполагаемая ]]-Расходы[[#This Row],[Фактическая ]], "")</f>
        <v>-2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30</v>
      </c>
      <c r="G15" s="12">
        <f ca="1">IFERROR(Расходы[[#This Row],[Предполагаемая]]-Расходы[[#This Row],[Фактическая]], "")</f>
        <v>-18</v>
      </c>
      <c r="H15" s="11">
        <f>IFERROR(Расходы[[#This Row],[Количество]]*Расходы[[#This Row],[Предполагаемая]], "")</f>
        <v>420</v>
      </c>
      <c r="I15" s="11">
        <f ca="1">IFERROR(Расходы[[#This Row],[Количество]]*Расходы[[#This Row],[Фактическая]], "")</f>
        <v>1050</v>
      </c>
      <c r="J15" s="11">
        <f ca="1">IFERROR(Расходы[[#This Row],[Предполагаемая ]]-Расходы[[#This Row],[Фактическая ]], "")</f>
        <v>-630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20</v>
      </c>
      <c r="G16" s="12">
        <f ca="1">IFERROR(Расходы[[#This Row],[Предполагаемая]]-Расходы[[#This Row],[Фактическая]], "")</f>
        <v>-5</v>
      </c>
      <c r="H16" s="11">
        <f>IFERROR(Расходы[[#This Row],[Количество]]*Расходы[[#This Row],[Предполагаемая]], "")</f>
        <v>30</v>
      </c>
      <c r="I16" s="11">
        <f ca="1">IFERROR(Расходы[[#This Row],[Количество]]*Расходы[[#This Row],[Фактическая]], "")</f>
        <v>40</v>
      </c>
      <c r="J16" s="11">
        <f ca="1">IFERROR(Расходы[[#This Row],[Предполагаемая ]]-Расходы[[#This Row],[Фактическая ]], "")</f>
        <v>-10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13</v>
      </c>
      <c r="G17" s="12">
        <f ca="1">IFERROR(Расходы[[#This Row],[Предполагаемая]]-Расходы[[#This Row],[Фактическая]], "")</f>
        <v>-3</v>
      </c>
      <c r="H17" s="11">
        <f>IFERROR(Расходы[[#This Row],[Количество]]*Расходы[[#This Row],[Предполагаемая]], "")</f>
        <v>10</v>
      </c>
      <c r="I17" s="11">
        <f ca="1">IFERROR(Расходы[[#This Row],[Количество]]*Расходы[[#This Row],[Фактическая]], "")</f>
        <v>13</v>
      </c>
      <c r="J17" s="11">
        <f ca="1">IFERROR(Расходы[[#This Row],[Предполагаемая ]]-Расходы[[#This Row],[Фактическая ]], "")</f>
        <v>-3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33</v>
      </c>
      <c r="G18" s="12">
        <f ca="1">IFERROR(Расходы[[#This Row],[Предполагаемая]]-Расходы[[#This Row],[Фактическая]], "")</f>
        <v>-8</v>
      </c>
      <c r="H18" s="11">
        <f>IFERROR(Расходы[[#This Row],[Количество]]*Расходы[[#This Row],[Предполагаемая]], "")</f>
        <v>100</v>
      </c>
      <c r="I18" s="11">
        <f ca="1">IFERROR(Расходы[[#This Row],[Количество]]*Расходы[[#This Row],[Фактическая]], "")</f>
        <v>132</v>
      </c>
      <c r="J18" s="11">
        <f ca="1">IFERROR(Расходы[[#This Row],[Предполагаемая ]]-Расходы[[#This Row],[Фактическая ]], "")</f>
        <v>-32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70</v>
      </c>
      <c r="G19" s="12">
        <f ca="1">IFERROR(Расходы[[#This Row],[Предполагаемая]]-Расходы[[#This Row],[Фактическая]], "")</f>
        <v>-10</v>
      </c>
      <c r="H19" s="11">
        <f>IFERROR(Расходы[[#This Row],[Количество]]*Расходы[[#This Row],[Предполагаемая]], "")</f>
        <v>120</v>
      </c>
      <c r="I19" s="11">
        <f ca="1">IFERROR(Расходы[[#This Row],[Количество]]*Расходы[[#This Row],[Фактическая]], "")</f>
        <v>140</v>
      </c>
      <c r="J19" s="11">
        <f ca="1">IFERROR(Расходы[[#This Row],[Предполагаемая ]]-Расходы[[#This Row],[Фактическая ]], "")</f>
        <v>-20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24</v>
      </c>
      <c r="G20" s="12">
        <f ca="1">IFERROR(Расходы[[#This Row],[Предполагаемая]]-Расходы[[#This Row],[Фактическая]], "")</f>
        <v>-4</v>
      </c>
      <c r="H20" s="11">
        <f>IFERROR(Расходы[[#This Row],[Количество]]*Расходы[[#This Row],[Предполагаемая]], "")</f>
        <v>20</v>
      </c>
      <c r="I20" s="11">
        <f ca="1">IFERROR(Расходы[[#This Row],[Количество]]*Расходы[[#This Row],[Фактическая]], "")</f>
        <v>24</v>
      </c>
      <c r="J20" s="11">
        <f ca="1">IFERROR(Расходы[[#This Row],[Предполагаемая ]]-Расходы[[#This Row],[Фактическая ]], "")</f>
        <v>-4</v>
      </c>
    </row>
    <row r="21" spans="2:10" ht="30" customHeight="1" x14ac:dyDescent="0.25">
      <c r="B21" s="14" t="s">
        <v>11</v>
      </c>
      <c r="D21" s="13"/>
      <c r="E21" s="15">
        <f>SUBTOTAL(109,Расходы[Предполагаемая])</f>
        <v>1464.5</v>
      </c>
      <c r="F21" s="16">
        <f ca="1">SUBTOTAL(109,Расходы[Фактическая])</f>
        <v>1610</v>
      </c>
      <c r="G21" s="17">
        <f ca="1">SUBTOTAL(109,Расходы[Разница])</f>
        <v>-145.5</v>
      </c>
      <c r="H21" s="18">
        <f>SUBTOTAL(109,Расходы[[Предполагаемая ]])</f>
        <v>2212.5</v>
      </c>
      <c r="I21" s="18">
        <f ca="1">SUBTOTAL(109,Расходы[[Фактическая ]])</f>
        <v>3091</v>
      </c>
      <c r="J21" s="19">
        <f ca="1">SUBTOTAL(109,Расходы[[Разница ]])</f>
        <v>-878.5</v>
      </c>
    </row>
    <row r="22" spans="2:10" ht="30" customHeight="1" x14ac:dyDescent="0.25">
      <c r="B22" s="22" t="s">
        <v>12</v>
      </c>
      <c r="C22" s="22"/>
      <c r="D22" s="22"/>
      <c r="E22" s="24">
        <f>IFERROR(Расходы[[#Totals],[Предполагаемая]]*0.3, "")</f>
        <v>439.34999999999997</v>
      </c>
      <c r="F22" s="24"/>
      <c r="G22" s="24"/>
      <c r="H22" s="25">
        <f>IFERROR(Расходы[[#Totals],[Предполагаемая ]]*0.3, "")</f>
        <v>663.75</v>
      </c>
      <c r="I22" s="25"/>
      <c r="J22" s="25"/>
    </row>
    <row r="23" spans="2:10" ht="30" customHeight="1" x14ac:dyDescent="0.25">
      <c r="B23" s="23" t="s">
        <v>13</v>
      </c>
      <c r="C23" s="22"/>
      <c r="D23" s="22"/>
      <c r="E23" s="24">
        <f>IFERROR(SUM(E21:E21), "")</f>
        <v>1464.5</v>
      </c>
      <c r="F23" s="24"/>
      <c r="G23" s="24"/>
      <c r="H23" s="25">
        <f>IFERROR(SUM(Расходы[[#Totals],[Предполагаемая ]],Превышение),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В таблице ниже введите цены за единицу товара в столбцах E и F. В столбце G автоматически вычисляется разница." sqref="E3:G3" xr:uid="{00000000-0002-0000-0000-000000000000}"/>
    <dataValidation allowBlank="1" showInputMessage="1" showErrorMessage="1" prompt="В столбце под этим заголовком автоматически вычисляется разница между предполагаемой и фактической стоимостью. Отрицательная разница выделена цветом RGB (R=255 G=0 B=0)." sqref="J4" xr:uid="{00000000-0002-0000-0000-000001000000}"/>
    <dataValidation allowBlank="1" showInputMessage="1" showErrorMessage="1" prompt="В столбце под этим заголовком автоматически вычисляется разница между предполагаемыми и фактическими ценами. Отрицательная разница выделена цветом RGB (R=255 G=0 B=0)." sqref="G4" xr:uid="{00000000-0002-0000-0000-000002000000}"/>
    <dataValidation allowBlank="1" showInputMessage="1" showErrorMessage="1" prompt="В столбце под этим заголовком введите категории. Используйте фильтры заголовка для поиска конкретных записей." sqref="B4" xr:uid="{00000000-0002-0000-0000-000003000000}"/>
    <dataValidation allowBlank="1" showInputMessage="1" showErrorMessage="1" prompt="В столбце под этим заголовком введите наименования." sqref="C4" xr:uid="{00000000-0002-0000-0000-000004000000}"/>
    <dataValidation allowBlank="1" showInputMessage="1" showErrorMessage="1" prompt="В столбце под этим заголовком введите количество предметов." sqref="D4" xr:uid="{00000000-0002-0000-0000-000005000000}"/>
    <dataValidation allowBlank="1" showInputMessage="1" showErrorMessage="1" prompt="В столбце под этим заголовком введите предполагаемую стоимость." sqref="E4" xr:uid="{00000000-0002-0000-0000-000006000000}"/>
    <dataValidation allowBlank="1" showInputMessage="1" showErrorMessage="1" prompt="В столбце под этим заголовком введите фактическую стоимость." sqref="F4" xr:uid="{00000000-0002-0000-0000-000007000000}"/>
    <dataValidation allowBlank="1" showInputMessage="1" showErrorMessage="1" prompt="В столбце под этим заголовком автоматически вычисляется предполагаемая стоимость." sqref="H4" xr:uid="{00000000-0002-0000-0000-000008000000}"/>
    <dataValidation allowBlank="1" showInputMessage="1" showErrorMessage="1" prompt="В столбце под этим заголовком автоматически вычисляется фактическая стоимость." sqref="I4" xr:uid="{00000000-0002-0000-0000-000009000000}"/>
    <dataValidation allowBlank="1" showInputMessage="1" showErrorMessage="1" prompt="Создайте калькулятор стоимости ремонта ванной комнаты на этом листе. Предполагаемая и фактическая стоимость, разница между ними, непредвиденные расходы и итоговая стоимость вычисляются автоматически." sqref="A1" xr:uid="{00000000-0002-0000-0000-00000A000000}"/>
    <dataValidation allowBlank="1" showInputMessage="1" showErrorMessage="1" prompt="В этой ячейке укажите заголовок листа. В ячейке B4 введите подробные сведения в таблице «Расходы»." sqref="B1" xr:uid="{00000000-0002-0000-0000-00000B000000}"/>
    <dataValidation allowBlank="1" showInputMessage="1" showErrorMessage="1" prompt="В ячейке справа автоматически вычисляются непредвиденные расходы." sqref="B22:D22" xr:uid="{00000000-0002-0000-0000-00000C000000}"/>
    <dataValidation allowBlank="1" showInputMessage="1" showErrorMessage="1" prompt="В ячейке справа автоматически вычисляется итоговая стоимость." sqref="B23:D23" xr:uid="{00000000-0002-0000-0000-00000D000000}"/>
    <dataValidation allowBlank="1" showInputMessage="1" showErrorMessage="1" prompt="В этой ячейке автоматически вычисляются непредвиденные расходы от промежуточной суммы итоговой предполагаемой стоимости." sqref="H22:J22" xr:uid="{00000000-0002-0000-0000-00000E000000}"/>
    <dataValidation allowBlank="1" showInputMessage="1" showErrorMessage="1" prompt="В этой ячейке автоматически вычисляется итоговая предполагаемая стоимость, включающая непредвиденные расходы." sqref="H23:J23" xr:uid="{00000000-0002-0000-0000-00000F000000}"/>
    <dataValidation allowBlank="1" showInputMessage="1" showErrorMessage="1" prompt="В этой ячейке автоматически вычисляется итоговая сумма предполагаемых цен за единицу товара, включающая непредвиденные расходы." sqref="E23:G23" xr:uid="{00000000-0002-0000-0000-000010000000}"/>
    <dataValidation allowBlank="1" showInputMessage="1" showErrorMessage="1" prompt="В таблице ниже автоматически вычисляется итоговая стоимость в ячейках H и I. В столбце J автоматически вычисляется разница." sqref="H3:J3" xr:uid="{00000000-0002-0000-0000-000011000000}"/>
    <dataValidation allowBlank="1" showInputMessage="1" showErrorMessage="1" prompt="В этой ячейке автоматически вычисляются непредвиденные расходы от промежуточной суммы предполагаемых цен.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Стоимость ремонта ванной</vt:lpstr>
      <vt:lpstr>'Стоимость ремонта ванной'!Print_Titles</vt:lpstr>
      <vt:lpstr>Заголовок1</vt:lpstr>
      <vt:lpstr>Превышение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2018-07-26T05:42:50Z</dcterms:created>
  <dcterms:modified xsi:type="dcterms:W3CDTF">2018-07-26T05:42:50Z</dcterms:modified>
</cp:coreProperties>
</file>