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filterPrivacy="1" codeName="ThisWorkbook"/>
  <xr:revisionPtr revIDLastSave="0" documentId="13_ncr:1_{59B7E014-140C-4467-A3CE-45531FE1DDE5}" xr6:coauthVersionLast="34" xr6:coauthVersionMax="34" xr10:uidLastSave="{00000000-0000-0000-0000-000000000000}"/>
  <bookViews>
    <workbookView xWindow="930" yWindow="0" windowWidth="21600" windowHeight="9510" xr2:uid="{00000000-000D-0000-FFFF-FFFF00000000}"/>
  </bookViews>
  <sheets>
    <sheet name="Счет" sheetId="1" r:id="rId1"/>
    <sheet name="Данные компании" sheetId="2" r:id="rId2"/>
  </sheets>
  <definedNames>
    <definedName name="_xlnm.Print_Titles" localSheetId="1">'Данные компании'!$2:$2</definedName>
    <definedName name="_xlnm.Print_Titles" localSheetId="0">Счет!$8:$8</definedName>
    <definedName name="ДанныеКомпании_URL">INDEX(ДанныеКомпании[ЗНАЧЕНИЕ],MATCH("Веб-сайт",ДанныеКомпании[СВЕДЕНИЯ О КОМПАНИИ, ВЫСТАВЛЯЮЩЕЙ СЧЕТ],0))</definedName>
    <definedName name="ДанныеКомпании_АдресБанка">INDEX(ДанныеКомпании[ЗНАЧЕНИЕ],MATCH("Адрес банка",ДанныеКомпании[СВЕДЕНИЯ О КОМПАНИИ, ВЫСТАВЛЯЮЩЕЙ СЧЕТ],0))</definedName>
    <definedName name="ДанныеКомпании_БанковскийСчет">INDEX(ДанныеКомпании[ЗНАЧЕНИЕ],MATCH("Номер счета",ДанныеКомпании[СВЕДЕНИЯ О КОМПАНИИ, ВЫСТАВЛЯЮЩЕЙ СЧЕТ],0))</definedName>
    <definedName name="ДанныеКомпании_ВашеИмя">INDEX(ДанныеКомпании[ЗНАЧЕНИЕ],MATCH("Your Name",ДанныеКомпании[СВЕДЕНИЯ О КОМПАНИИ, ВЫСТАВЛЯЮЩЕЙ СЧЕТ],0))</definedName>
    <definedName name="ДанныеКомпании_КодБанка">INDEX(ДанныеКомпании[ЗНАЧЕНИЕ],MATCH("Код банка (код SWIFT)",ДанныеКомпании[СВЕДЕНИЯ О КОМПАНИИ, ВЫСТАВЛЯЮЩЕЙ СЧЕТ],0))</definedName>
    <definedName name="ДанныеКомпании_КодВалюты">INDEX(ДанныеКомпании[ЗНАЧЕНИЕ],MATCH("Код валюты",ДанныеКомпании[СВЕДЕНИЯ О КОМПАНИИ, ВЫСТАВЛЯЮЩЕЙ СЧЕТ],0))</definedName>
    <definedName name="ДанныеКомпании_НазваниеБанка">INDEX(ДанныеКомпании[ЗНАЧЕНИЕ],MATCH("Название банка",ДанныеКомпании[СВЕДЕНИЯ О КОМПАНИИ, ВЫСТАВЛЯЮЩЕЙ СЧЕТ],0))</definedName>
    <definedName name="ДанныеКомпании_НазваниеКомпании">INDEX(ДанныеКомпании[ЗНАЧЕНИЕ],MATCH("Название компании",ДанныеКомпании[СВЕДЕНИЯ О КОМПАНИИ, ВЫСТАВЛЯЮЩЕЙ СЧЕТ],0))</definedName>
    <definedName name="ДанныеКомпании_НазваниеПолучателя">INDEX(ДанныеКомпании[ЗНАЧЕНИЕ],MATCH("Название получателя банковского перевода",ДанныеКомпании[СВЕДЕНИЯ О КОМПАНИИ, ВЫСТАВЛЯЮЩЕЙ СЧЕТ],0))</definedName>
    <definedName name="ДанныеКомпании_ПолучательПоЧеку">INDEX(ДанныеКомпании[ЗНАЧЕНИЕ],MATCH("Все чеки должны быть выписаны на компанию",ДанныеКомпании[СВЕДЕНИЯ О КОМПАНИИ, ВЫСТАВЛЯЮЩЕЙ СЧЕТ],0))</definedName>
    <definedName name="ДанныеКомпании_СтрокаАдреса1">INDEX(ДанныеКомпании[ЗНАЧЕНИЕ],MATCH("Строка адреса 1",ДанныеКомпании[СВЕДЕНИЯ О КОМПАНИИ, ВЫСТАВЛЯЮЩЕЙ СЧЕТ],0))</definedName>
    <definedName name="ДанныеКомпании_СтрокаАдреса2">INDEX(ДанныеКомпании[ЗНАЧЕНИЕ],MATCH("Строка адреса 2",ДанныеКомпании[СВЕДЕНИЯ О КОМПАНИИ, ВЫСТАВЛЯЮЩЕЙ СЧЕТ],0))</definedName>
    <definedName name="ДанныеКомпании_СтрокаАдреса3">INDEX(ДанныеКомпании[ЗНАЧЕНИЕ],MATCH("Строка адреса 3",ДанныеКомпании[СВЕДЕНИЯ О КОМПАНИИ, ВЫСТАВЛЯЮЩЕЙ СЧЕТ],0))</definedName>
    <definedName name="ДанныеКомпании_СтрокаАдреса4">INDEX(ДанныеКомпании[ЗНАЧЕНИЕ],MATCH("Строка адреса 4",ДанныеКомпании[СВЕДЕНИЯ О КОМПАНИИ, ВЫСТАВЛЯЮЩЕЙ СЧЕТ],0))</definedName>
    <definedName name="ДанныеКомпании_СтрокаАдреса5">INDEX(ДанныеКомпании[ЗНАЧЕНИЕ],MATCH("Строка адреса 5",ДанныеКомпании[СВЕДЕНИЯ О КОМПАНИИ, ВЫСТАВЛЯЮЩЕЙ СЧЕТ],0))</definedName>
    <definedName name="ДанныеКомпании_Телефон">INDEX(ДанныеКомпании[ЗНАЧЕНИЕ],MATCH("Телефон",ДанныеКомпании[СВЕДЕНИЯ О КОМПАНИИ, ВЫСТАВЛЯЮЩЕЙ СЧЕТ],0))</definedName>
    <definedName name="ДанныеКомпании_Факс">INDEX(ДанныеКомпании[ЗНАЧЕНИЕ],MATCH("Факс",ДанныеКомпании[СВЕДЕНИЯ О КОМПАНИИ, ВЫСТАВЛЯЮЩЕЙ СЧЕТ],0))</definedName>
    <definedName name="ДанныеКомпании_ЭлектроннаяПочта">INDEX(ДанныеКомпании[ЗНАЧЕНИЕ],MATCH("Электронная почта",ДанныеКомпании[СВЕДЕНИЯ О КОМПАНИИ, ВЫСТАВЛЯЮЩЕЙ СЧЕТ],0))</definedName>
    <definedName name="ЗаголовокСтолбца1">ДанныеСчета[[#Headers],[КОЛИЧЕСТВО]]</definedName>
    <definedName name="ИтогПоСчету">Счет!$E$27</definedName>
    <definedName name="Название2">ДанныеКомпании[[#Headers],[СВЕДЕНИЯ О КОМПАНИИ, ВЫСТАВЛЯЮЩЕЙ СЧЕТ]]</definedName>
    <definedName name="ОбластьЗаголовкаСтолбца1..B7.1">Счет!$B$4</definedName>
    <definedName name="ОбластьЗаголовкаСтолбца2..D6.1">Счет!$D$4</definedName>
    <definedName name="ОбластьЗаголовкаСтроки1..C3">Счет!$B$3</definedName>
    <definedName name="ОтображениеНомераСчета">Счет!$C$1</definedName>
  </definedNames>
  <calcPr calcId="179017"/>
</workbook>
</file>

<file path=xl/calcChain.xml><?xml version="1.0" encoding="utf-8"?>
<calcChain xmlns="http://schemas.openxmlformats.org/spreadsheetml/2006/main">
  <c r="B27" i="1" l="1"/>
  <c r="B35" i="1" l="1"/>
  <c r="E33" i="1"/>
  <c r="E32" i="1"/>
  <c r="E31" i="1"/>
  <c r="E30" i="1"/>
  <c r="C34" i="1"/>
  <c r="C32" i="1"/>
  <c r="C31" i="1"/>
  <c r="C30" i="1"/>
  <c r="C29" i="1"/>
  <c r="C3" i="1" l="1"/>
  <c r="E34" i="1" l="1"/>
  <c r="C33" i="1" l="1"/>
  <c r="B2" i="1" l="1"/>
  <c r="E11" i="1" l="1"/>
  <c r="E9" i="1" l="1"/>
  <c r="E10" i="1"/>
  <c r="E12" i="1"/>
  <c r="E13" i="1"/>
  <c r="E14" i="1"/>
  <c r="E15" i="1"/>
  <c r="E16" i="1"/>
  <c r="E17" i="1"/>
  <c r="E18" i="1"/>
  <c r="E19" i="1"/>
  <c r="E20" i="1"/>
  <c r="E21" i="1"/>
  <c r="E22" i="1"/>
  <c r="E23" i="1"/>
  <c r="E29" i="1" l="1"/>
  <c r="E25" i="1" l="1"/>
  <c r="E27" i="1" l="1"/>
  <c r="D2" i="1" s="1"/>
</calcChain>
</file>

<file path=xl/sharedStrings.xml><?xml version="1.0" encoding="utf-8"?>
<sst xmlns="http://schemas.openxmlformats.org/spreadsheetml/2006/main" count="65" uniqueCount="60">
  <si>
    <t>СЧЕТ</t>
  </si>
  <si>
    <t>СРОК ОПЛАТЫ:</t>
  </si>
  <si>
    <t>МАРТА АРТЕМЬЕВА</t>
  </si>
  <si>
    <t>Fabrikam, Inc.</t>
  </si>
  <si>
    <t>ул. Главная, д. 123</t>
  </si>
  <si>
    <t>Бердск, Новосибирская обл. 123456</t>
  </si>
  <si>
    <t>КОЛИЧЕСТВО</t>
  </si>
  <si>
    <t>Скидка</t>
  </si>
  <si>
    <t>Сумма нетто</t>
  </si>
  <si>
    <t>Налог</t>
  </si>
  <si>
    <t>РЕКВИЗИТЫ ПЛАТЕЖА</t>
  </si>
  <si>
    <t>Название получателя:</t>
  </si>
  <si>
    <t>Название банка:</t>
  </si>
  <si>
    <t>Адрес банка:</t>
  </si>
  <si>
    <t>Номер счета:</t>
  </si>
  <si>
    <t>Код банка (код SWIFT):</t>
  </si>
  <si>
    <t>Ссылка на платеж:</t>
  </si>
  <si>
    <t>0005</t>
  </si>
  <si>
    <t>НАИМЕНОВАНИЕ</t>
  </si>
  <si>
    <t>Деталь</t>
  </si>
  <si>
    <t>Шайба</t>
  </si>
  <si>
    <t>ADVENTURE WORKS</t>
  </si>
  <si>
    <t>Ул. Абрикосовая, 234</t>
  </si>
  <si>
    <t>Нерехта, Костромская обл. 234567</t>
  </si>
  <si>
    <t>ЦЕНА ЗА ЕДИНИЦУ</t>
  </si>
  <si>
    <t>ВСЕГО</t>
  </si>
  <si>
    <t>ДРУГИЕ СВЕДЕНИЯ</t>
  </si>
  <si>
    <t xml:space="preserve"> </t>
  </si>
  <si>
    <t>Данные компании</t>
  </si>
  <si>
    <t>ДАННЫЕ КОМПАНИИ</t>
  </si>
  <si>
    <t>СВЕДЕНИЯ О КОМПАНИИ, ВЫСТАВЛЯЮЩЕЙ СЧЕТ</t>
  </si>
  <si>
    <t>Название компании</t>
  </si>
  <si>
    <t>Строка адреса 1</t>
  </si>
  <si>
    <t>Строка адреса 2</t>
  </si>
  <si>
    <t>Строка адреса 3</t>
  </si>
  <si>
    <t>Строка адреса 4</t>
  </si>
  <si>
    <t>Строка адреса 5</t>
  </si>
  <si>
    <t>Телефон</t>
  </si>
  <si>
    <t>Факс</t>
  </si>
  <si>
    <t>Веб-сайт</t>
  </si>
  <si>
    <t>Электронная почта</t>
  </si>
  <si>
    <t>Код валюты</t>
  </si>
  <si>
    <t>Название получателя банковского перевода</t>
  </si>
  <si>
    <t>Название банка</t>
  </si>
  <si>
    <t>Адрес банка</t>
  </si>
  <si>
    <t>Номер счета</t>
  </si>
  <si>
    <t>Код банка (код SWIFT)</t>
  </si>
  <si>
    <t>Все чеки должны быть выписаны на компанию</t>
  </si>
  <si>
    <t>ЗНАЧЕНИЕ</t>
  </si>
  <si>
    <t>Виктор Игнатьев</t>
  </si>
  <si>
    <t>425-555-0150</t>
  </si>
  <si>
    <t>425-555-0151</t>
  </si>
  <si>
    <t>Adventure-Works.com</t>
  </si>
  <si>
    <t>Accounting@Adventure-Works.com</t>
  </si>
  <si>
    <t>RUB</t>
  </si>
  <si>
    <t>Adventure Works</t>
  </si>
  <si>
    <t>Городской банк</t>
  </si>
  <si>
    <t>Ул. Вишневая, 345, Нерехта, Костромская обл. 234567</t>
  </si>
  <si>
    <t>Счет</t>
  </si>
  <si>
    <t>Имя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</si>
</sst>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&quot;$&quot;#,##0.00;;\-"/>
    <numFmt numFmtId="165" formatCode="#,##0.00;;"/>
    <numFmt numFmtId="166" formatCode="General;;"/>
    <numFmt numFmtId="167" formatCode="dd\ mmmm\ yyyy"/>
    <numFmt numFmtId="168" formatCode="[&lt;=9999999]###\-####;\(###\)\ ###\-####"/>
    <numFmt numFmtId="169" formatCode="d\ mmmm\ yyyy"/>
    <numFmt numFmtId="170" formatCode="#,##0.00\ [$₽-419]"/>
  </numFmts>
  <fonts count="12" x14ac:knownFonts="1">
    <font>
      <sz val="11"/>
      <color theme="3"/>
      <name val="Verdana"/>
      <family val="2"/>
      <scheme val="minor"/>
    </font>
    <font>
      <sz val="11"/>
      <name val="Verdana"/>
      <family val="2"/>
      <scheme val="minor"/>
    </font>
    <font>
      <sz val="20"/>
      <name val="Sylfaen"/>
      <family val="2"/>
      <scheme val="major"/>
    </font>
    <font>
      <sz val="11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theme="4" tint="-0.24994659260841701"/>
      <name val="Sylfaen"/>
      <family val="1"/>
      <scheme val="major"/>
    </font>
    <font>
      <sz val="11"/>
      <color theme="1"/>
      <name val="Sylfaen"/>
      <family val="1"/>
      <scheme val="major"/>
    </font>
    <font>
      <sz val="20"/>
      <color theme="4" tint="-0.24994659260841701"/>
      <name val="Sylfaen"/>
      <family val="1"/>
      <scheme val="major"/>
    </font>
    <font>
      <sz val="22"/>
      <color theme="4" tint="-0.24994659260841701"/>
      <name val="Verdana"/>
      <family val="2"/>
      <scheme val="minor"/>
    </font>
    <font>
      <sz val="11"/>
      <color theme="4" tint="-0.2499465926084170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1"/>
      <name val="Verdana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theme="2"/>
      </top>
      <bottom/>
      <diagonal/>
    </border>
    <border>
      <left/>
      <right/>
      <top/>
      <bottom style="thick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thick">
        <color theme="3"/>
      </top>
      <bottom/>
      <diagonal/>
    </border>
    <border>
      <left/>
      <right/>
      <top style="thin">
        <color theme="2"/>
      </top>
      <bottom style="thin">
        <color theme="3"/>
      </bottom>
      <diagonal/>
    </border>
    <border>
      <left/>
      <right/>
      <top/>
      <bottom style="thin">
        <color theme="2" tint="-0.2499465926084170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3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22">
    <xf numFmtId="0" fontId="0" fillId="0" borderId="0" applyFill="0" applyBorder="0">
      <alignment horizontal="left" vertical="center"/>
    </xf>
    <xf numFmtId="0" fontId="2" fillId="0" borderId="2" applyNumberFormat="0" applyFill="0" applyProtection="0"/>
    <xf numFmtId="0" fontId="4" fillId="0" borderId="0" applyNumberFormat="0" applyFill="0" applyAlignment="0" applyProtection="0"/>
    <xf numFmtId="0" fontId="4" fillId="0" borderId="8" applyNumberFormat="0" applyFill="0" applyProtection="0"/>
    <xf numFmtId="0" fontId="9" fillId="0" borderId="9" applyNumberFormat="0" applyFill="0" applyProtection="0">
      <alignment horizontal="right" vertical="center" indent="1"/>
    </xf>
    <xf numFmtId="0" fontId="5" fillId="0" borderId="4" applyNumberFormat="0" applyFill="0" applyProtection="0"/>
    <xf numFmtId="167" fontId="1" fillId="0" borderId="6">
      <alignment horizontal="left" vertical="center"/>
    </xf>
    <xf numFmtId="0" fontId="7" fillId="0" borderId="2"/>
    <xf numFmtId="0" fontId="8" fillId="0" borderId="0" applyFill="0" applyBorder="0">
      <alignment horizontal="right" vertical="center" indent="1"/>
    </xf>
    <xf numFmtId="0" fontId="3" fillId="0" borderId="0" applyNumberFormat="0" applyFont="0" applyFill="0" applyBorder="0">
      <alignment horizontal="right" vertical="center" wrapText="1"/>
    </xf>
    <xf numFmtId="164" fontId="3" fillId="0" borderId="0" applyFont="0" applyFill="0" applyBorder="0" applyAlignment="0" applyProtection="0"/>
    <xf numFmtId="0" fontId="5" fillId="0" borderId="0" applyNumberFormat="0" applyFill="0" applyBorder="0">
      <alignment horizontal="right" wrapText="1"/>
    </xf>
    <xf numFmtId="168" fontId="3" fillId="0" borderId="0" applyFont="0" applyFill="0" applyBorder="0" applyAlignment="0">
      <alignment horizontal="left" vertical="center"/>
      <protection locked="0"/>
    </xf>
    <xf numFmtId="0" fontId="6" fillId="0" borderId="0">
      <alignment horizontal="left" vertical="center"/>
    </xf>
    <xf numFmtId="169" fontId="11" fillId="0" borderId="0">
      <alignment horizontal="left" vertical="center" wrapText="1"/>
    </xf>
    <xf numFmtId="0" fontId="10" fillId="0" borderId="4" applyNumberFormat="0" applyFill="0" applyAlignment="0" applyProtection="0">
      <alignment horizontal="left" vertical="center" wrapText="1"/>
    </xf>
    <xf numFmtId="0" fontId="10" fillId="0" borderId="4" applyNumberFormat="0" applyFill="0" applyAlignment="0" applyProtection="0">
      <alignment horizontal="left" vertical="center" wrapText="1"/>
    </xf>
    <xf numFmtId="165" fontId="3" fillId="0" borderId="0" applyFont="0" applyFill="0" applyBorder="0" applyAlignment="0" applyProtection="0"/>
    <xf numFmtId="0" fontId="3" fillId="0" borderId="0" applyNumberFormat="0" applyFont="0" applyFill="0" applyBorder="0">
      <alignment horizontal="left" vertical="top"/>
    </xf>
    <xf numFmtId="166" fontId="3" fillId="0" borderId="0">
      <alignment horizontal="left" vertical="center" indent="1"/>
    </xf>
    <xf numFmtId="0" fontId="3" fillId="0" borderId="0" applyNumberFormat="0" applyFont="0" applyFill="0" applyAlignment="0">
      <alignment horizontal="left" vertical="center"/>
    </xf>
    <xf numFmtId="0" fontId="3" fillId="0" borderId="2" applyNumberFormat="0" applyFont="0" applyFill="0" applyAlignment="0">
      <alignment horizontal="left"/>
    </xf>
  </cellStyleXfs>
  <cellXfs count="42">
    <xf numFmtId="0" fontId="0" fillId="0" borderId="0" xfId="0">
      <alignment horizontal="left" vertical="center"/>
    </xf>
    <xf numFmtId="0" fontId="0" fillId="0" borderId="0" xfId="0" applyProtection="1">
      <alignment horizontal="left" vertical="center"/>
    </xf>
    <xf numFmtId="0" fontId="0" fillId="0" borderId="0" xfId="9" applyFont="1" applyProtection="1">
      <alignment horizontal="right" vertical="center" wrapText="1"/>
    </xf>
    <xf numFmtId="0" fontId="2" fillId="0" borderId="2" xfId="1" applyFill="1" applyProtection="1"/>
    <xf numFmtId="0" fontId="7" fillId="0" borderId="2" xfId="7" applyProtection="1"/>
    <xf numFmtId="0" fontId="2" fillId="0" borderId="2" xfId="1" quotePrefix="1" applyFill="1" applyProtection="1"/>
    <xf numFmtId="0" fontId="0" fillId="0" borderId="2" xfId="0" applyBorder="1" applyProtection="1">
      <alignment horizontal="left" vertical="center"/>
    </xf>
    <xf numFmtId="0" fontId="4" fillId="0" borderId="0" xfId="2" applyFill="1" applyAlignment="1" applyProtection="1">
      <alignment vertical="center"/>
    </xf>
    <xf numFmtId="169" fontId="11" fillId="0" borderId="5" xfId="14" applyBorder="1" applyProtection="1">
      <alignment horizontal="left" vertical="center" wrapText="1"/>
    </xf>
    <xf numFmtId="0" fontId="4" fillId="0" borderId="8" xfId="3" applyFill="1" applyProtection="1"/>
    <xf numFmtId="0" fontId="0" fillId="0" borderId="0" xfId="18" applyFo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0" xfId="9" applyFont="1" applyAlignment="1" applyProtection="1">
      <alignment horizontal="right" vertical="top" wrapText="1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0" xfId="0" applyFill="1" applyBorder="1" applyProtection="1">
      <alignment horizontal="left" vertical="center"/>
    </xf>
    <xf numFmtId="166" fontId="3" fillId="0" borderId="0" xfId="19" applyProtection="1">
      <alignment horizontal="left" vertical="center" indent="1"/>
    </xf>
    <xf numFmtId="166" fontId="0" fillId="0" borderId="0" xfId="0" applyNumberFormat="1" applyFont="1" applyFill="1" applyBorder="1" applyAlignment="1" applyProtection="1">
      <alignment horizontal="left" vertical="center" indent="1"/>
    </xf>
    <xf numFmtId="165" fontId="0" fillId="0" borderId="0" xfId="17" applyFont="1" applyFill="1" applyBorder="1" applyAlignment="1" applyProtection="1">
      <alignment horizontal="right" vertical="center" indent="1"/>
    </xf>
    <xf numFmtId="0" fontId="5" fillId="0" borderId="4" xfId="5" applyFill="1" applyProtection="1"/>
    <xf numFmtId="0" fontId="5" fillId="0" borderId="4" xfId="11" applyFill="1" applyBorder="1" applyProtection="1">
      <alignment horizontal="right" wrapText="1"/>
    </xf>
    <xf numFmtId="0" fontId="1" fillId="0" borderId="0" xfId="0" applyFont="1" applyFill="1" applyProtection="1">
      <alignment horizontal="left" vertical="center"/>
    </xf>
    <xf numFmtId="0" fontId="0" fillId="0" borderId="0" xfId="0" applyFill="1" applyProtection="1">
      <alignment horizontal="left" vertical="center"/>
    </xf>
    <xf numFmtId="0" fontId="6" fillId="0" borderId="0" xfId="13" applyProtection="1">
      <alignment horizontal="left" vertical="center"/>
    </xf>
    <xf numFmtId="0" fontId="10" fillId="0" borderId="4" xfId="15" applyFill="1" applyAlignment="1" applyProtection="1">
      <alignment horizontal="left" vertical="center"/>
    </xf>
    <xf numFmtId="168" fontId="3" fillId="0" borderId="0" xfId="12" applyProtection="1">
      <alignment horizontal="left" vertical="center"/>
    </xf>
    <xf numFmtId="168" fontId="3" fillId="0" borderId="0" xfId="12" applyFill="1" applyBorder="1" applyAlignment="1" applyProtection="1">
      <alignment horizontal="left" vertical="center"/>
    </xf>
    <xf numFmtId="0" fontId="4" fillId="0" borderId="0" xfId="20" applyFont="1" applyFill="1" applyAlignment="1" applyProtection="1">
      <alignment horizontal="left" vertical="center"/>
    </xf>
    <xf numFmtId="0" fontId="0" fillId="0" borderId="2" xfId="21" applyFont="1" applyFill="1" applyAlignment="1" applyProtection="1">
      <alignment horizontal="left"/>
    </xf>
    <xf numFmtId="170" fontId="3" fillId="0" borderId="1" xfId="10" applyNumberFormat="1" applyFill="1" applyBorder="1" applyAlignment="1" applyProtection="1">
      <alignment horizontal="right" vertical="center" indent="1"/>
    </xf>
    <xf numFmtId="170" fontId="3" fillId="0" borderId="0" xfId="10" applyNumberFormat="1" applyFill="1" applyAlignment="1" applyProtection="1">
      <alignment horizontal="right" vertical="center" indent="1"/>
    </xf>
    <xf numFmtId="170" fontId="9" fillId="0" borderId="10" xfId="10" applyNumberFormat="1" applyFont="1" applyFill="1" applyBorder="1" applyAlignment="1" applyProtection="1">
      <alignment vertical="center"/>
    </xf>
    <xf numFmtId="0" fontId="4" fillId="0" borderId="8" xfId="3" applyProtection="1"/>
    <xf numFmtId="0" fontId="4" fillId="0" borderId="8" xfId="11" applyFont="1" applyBorder="1" applyProtection="1">
      <alignment horizontal="right" wrapText="1"/>
    </xf>
    <xf numFmtId="0" fontId="0" fillId="0" borderId="0" xfId="9" applyFont="1" applyProtection="1">
      <alignment horizontal="right" vertical="center" wrapText="1"/>
    </xf>
    <xf numFmtId="0" fontId="10" fillId="0" borderId="4" xfId="15" applyAlignment="1" applyProtection="1">
      <alignment horizontal="center" vertical="center"/>
    </xf>
    <xf numFmtId="0" fontId="0" fillId="0" borderId="1" xfId="9" applyFont="1" applyFill="1" applyBorder="1" applyProtection="1">
      <alignment horizontal="right" vertical="center" wrapText="1"/>
    </xf>
    <xf numFmtId="0" fontId="0" fillId="0" borderId="0" xfId="9" applyFont="1" applyFill="1" applyProtection="1">
      <alignment horizontal="right" vertical="center" wrapText="1"/>
    </xf>
    <xf numFmtId="0" fontId="0" fillId="0" borderId="7" xfId="9" applyFont="1" applyFill="1" applyBorder="1" applyProtection="1">
      <alignment horizontal="right" vertical="center" wrapText="1"/>
    </xf>
    <xf numFmtId="0" fontId="9" fillId="0" borderId="9" xfId="4" applyFill="1" applyProtection="1">
      <alignment horizontal="right" vertical="center" indent="1"/>
    </xf>
    <xf numFmtId="0" fontId="8" fillId="0" borderId="4" xfId="8" applyBorder="1" applyProtection="1">
      <alignment horizontal="right" vertical="center" indent="1"/>
    </xf>
    <xf numFmtId="0" fontId="8" fillId="0" borderId="3" xfId="8" applyBorder="1" applyProtection="1">
      <alignment horizontal="right" vertical="center" indent="1"/>
    </xf>
    <xf numFmtId="167" fontId="1" fillId="0" borderId="6" xfId="6" applyProtection="1">
      <alignment horizontal="left" vertical="center"/>
    </xf>
  </cellXfs>
  <cellStyles count="22">
    <cellStyle name="Currency" xfId="17" builtinId="4" customBuiltin="1"/>
    <cellStyle name="Currency [0]" xfId="10" builtinId="7" customBuiltin="1"/>
    <cellStyle name="Followed Hyperlink" xfId="16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5" builtinId="8" customBuiltin="1"/>
    <cellStyle name="Normal" xfId="0" builtinId="0" customBuiltin="1"/>
    <cellStyle name="Title" xfId="1" builtinId="15" customBuiltin="1"/>
    <cellStyle name="Выравнивание по верхнему краю" xfId="18" xr:uid="{00000000-0005-0000-0000-00000A000000}"/>
    <cellStyle name="Выравнивание по центру и по правому краю" xfId="9" xr:uid="{00000000-0005-0000-0000-00000B000000}"/>
    <cellStyle name="Выравнивание снизу по правому краю" xfId="11" xr:uid="{00000000-0005-0000-0000-00000C000000}"/>
    <cellStyle name="Дата" xfId="6" xr:uid="{00000000-0005-0000-0000-00000D000000}"/>
    <cellStyle name="Заголовок таблицы с данными компании" xfId="13" xr:uid="{00000000-0005-0000-0000-00000E000000}"/>
    <cellStyle name="Итоговая сумма по счету" xfId="8" xr:uid="{00000000-0005-0000-0000-00000F000000}"/>
    <cellStyle name="Количество" xfId="19" xr:uid="{00000000-0005-0000-0000-000010000000}"/>
    <cellStyle name="Нет границы" xfId="20" xr:uid="{00000000-0005-0000-0000-000011000000}"/>
    <cellStyle name="Нижняя граница" xfId="21" xr:uid="{00000000-0005-0000-0000-000012000000}"/>
    <cellStyle name="Номер счета" xfId="7" xr:uid="{00000000-0005-0000-0000-000013000000}"/>
    <cellStyle name="Срок оплаты" xfId="14" xr:uid="{00000000-0005-0000-0000-000014000000}"/>
    <cellStyle name="Телефон" xfId="12" xr:uid="{00000000-0005-0000-0000-000015000000}"/>
  </cellStyles>
  <dxfs count="16">
    <dxf>
      <font>
        <strike val="0"/>
        <outline val="0"/>
        <shadow val="0"/>
        <u val="none"/>
        <vertAlign val="baseline"/>
        <sz val="8"/>
        <color theme="3"/>
        <name val="Verdana"/>
        <scheme val="minor"/>
      </font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8"/>
        <color theme="3"/>
        <name val="Verdana"/>
        <scheme val="minor"/>
      </font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8"/>
        <color theme="3"/>
        <name val="Verdana"/>
        <scheme val="minor"/>
      </font>
      <alignment horizontal="left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1"/>
      </font>
      <fill>
        <patternFill patternType="none">
          <bgColor auto="1"/>
        </patternFill>
      </fill>
      <border>
        <left/>
        <right/>
        <top style="thick">
          <color theme="3"/>
        </top>
        <bottom style="thin">
          <color theme="2" tint="-0.24994659260841701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Счет" defaultPivotStyle="PivotStyleLight16">
    <tableStyle name="Счет" pivot="0" count="4" xr9:uid="{00000000-0011-0000-FFFF-FFFF00000000}">
      <tableStyleElement type="wholeTable" dxfId="15"/>
      <tableStyleElement type="headerRow" dxfId="14"/>
      <tableStyleElement type="totalRow" dxfId="13"/>
      <tableStyleElement type="first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1044;&#1072;&#1085;&#1085;&#1099;&#1077; &#1082;&#1086;&#1084;&#1087;&#1072;&#1085;&#1080;&#1080;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1057;&#1095;&#1077;&#1090;'!A1"/><Relationship Id="rId1" Type="http://schemas.openxmlformats.org/officeDocument/2006/relationships/hyperlink" Target="#'&#1044;&#1072;&#1085;&#1085;&#1099;&#1077; &#1082;&#1086;&#1084;&#1087;&#1072;&#1085;&#1080;&#108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1266825</xdr:colOff>
      <xdr:row>0</xdr:row>
      <xdr:rowOff>85725</xdr:rowOff>
    </xdr:from>
    <xdr:to>
      <xdr:col>4</xdr:col>
      <xdr:colOff>2857500</xdr:colOff>
      <xdr:row>0</xdr:row>
      <xdr:rowOff>809625</xdr:rowOff>
    </xdr:to>
    <xdr:pic>
      <xdr:nvPicPr>
        <xdr:cNvPr id="3" name="Место для логотипа" descr="Заполнитель логотипа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3200" y="85725"/>
          <a:ext cx="1590675" cy="723900"/>
        </a:xfrm>
        <a:prstGeom prst="rect">
          <a:avLst/>
        </a:prstGeom>
      </xdr:spPr>
    </xdr:pic>
    <xdr:clientData/>
  </xdr:twoCellAnchor>
  <xdr:twoCellAnchor>
    <xdr:from>
      <xdr:col>6</xdr:col>
      <xdr:colOff>85724</xdr:colOff>
      <xdr:row>1</xdr:row>
      <xdr:rowOff>105280</xdr:rowOff>
    </xdr:from>
    <xdr:to>
      <xdr:col>6</xdr:col>
      <xdr:colOff>1848941</xdr:colOff>
      <xdr:row>2</xdr:row>
      <xdr:rowOff>28574</xdr:rowOff>
    </xdr:to>
    <xdr:grpSp>
      <xdr:nvGrpSpPr>
        <xdr:cNvPr id="20" name="Данные компании" descr="Щелкните, чтобы перейти на лист «Данные компании».">
          <a:hlinkClick xmlns:r="http://schemas.openxmlformats.org/officeDocument/2006/relationships" r:id="rId2" tooltip="Щелкните, чтобы перейти на лист «Данные компании».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12363449" y="1000630"/>
          <a:ext cx="1763217" cy="428119"/>
          <a:chOff x="10191752" y="1095375"/>
          <a:chExt cx="1444752" cy="310896"/>
        </a:xfrm>
      </xdr:grpSpPr>
      <xdr:sp macro="[0]!shpButtonCompany_Click" textlink="">
        <xdr:nvSpPr>
          <xdr:cNvPr id="67" name="Текстовое поле 66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 txBox="1"/>
        </xdr:nvSpPr>
        <xdr:spPr>
          <a:xfrm>
            <a:off x="10191752" y="1095375"/>
            <a:ext cx="1444752" cy="310896"/>
          </a:xfrm>
          <a:prstGeom prst="rect">
            <a:avLst/>
          </a:prstGeom>
          <a:solidFill>
            <a:schemeClr val="accent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 rtl="0"/>
            <a:r>
              <a:rPr lang="ru" sz="1050">
                <a:solidFill>
                  <a:schemeClr val="bg1"/>
                </a:solidFill>
              </a:rPr>
              <a:t>ДАННЫЕ</a:t>
            </a:r>
            <a:r>
              <a:rPr lang="ru" sz="1050" baseline="0">
                <a:solidFill>
                  <a:schemeClr val="bg1"/>
                </a:solidFill>
              </a:rPr>
              <a:t> КОМПАНИИ</a:t>
            </a:r>
            <a:endParaRPr lang="en-US" sz="1050">
              <a:solidFill>
                <a:schemeClr val="bg1"/>
              </a:solidFill>
            </a:endParaRPr>
          </a:p>
        </xdr:txBody>
      </xdr:sp>
      <xdr:sp macro="[0]!shpButtonCompany_Click" textlink="">
        <xdr:nvSpPr>
          <xdr:cNvPr id="68" name="Текстовое поле 67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 txBox="1"/>
        </xdr:nvSpPr>
        <xdr:spPr>
          <a:xfrm>
            <a:off x="10220326" y="1123950"/>
            <a:ext cx="1380744" cy="246888"/>
          </a:xfrm>
          <a:prstGeom prst="rect">
            <a:avLst/>
          </a:prstGeom>
          <a:noFill/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endParaRPr lang="en-US" sz="1100"/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208683</xdr:colOff>
      <xdr:row>1</xdr:row>
      <xdr:rowOff>105128</xdr:rowOff>
    </xdr:from>
    <xdr:to>
      <xdr:col>4</xdr:col>
      <xdr:colOff>1973475</xdr:colOff>
      <xdr:row>2</xdr:row>
      <xdr:rowOff>9525</xdr:rowOff>
    </xdr:to>
    <xdr:grpSp>
      <xdr:nvGrpSpPr>
        <xdr:cNvPr id="11" name="Группа 10" descr="Щелкните, чтобы перейти на лист «Счет».">
          <a:hlinkClick xmlns:r="http://schemas.openxmlformats.org/officeDocument/2006/relationships" r:id="rId1" tooltip="Щелкните, чтобы перейти на лист «Счет».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9381258" y="1000478"/>
          <a:ext cx="1764792" cy="409222"/>
          <a:chOff x="10191750" y="1095375"/>
          <a:chExt cx="1444752" cy="310896"/>
        </a:xfrm>
      </xdr:grpSpPr>
      <xdr:sp macro="[0]!shpButtonCompany_Click" textlink="">
        <xdr:nvSpPr>
          <xdr:cNvPr id="16" name="Текстовое поле 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 txBox="1"/>
        </xdr:nvSpPr>
        <xdr:spPr>
          <a:xfrm>
            <a:off x="10191750" y="1095375"/>
            <a:ext cx="1444752" cy="310896"/>
          </a:xfrm>
          <a:prstGeom prst="rect">
            <a:avLst/>
          </a:prstGeom>
          <a:solidFill>
            <a:schemeClr val="accent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 rtl="0"/>
            <a:r>
              <a:rPr lang="ru" sz="1050">
                <a:solidFill>
                  <a:schemeClr val="bg1"/>
                </a:solidFill>
              </a:rPr>
              <a:t>СЧЕТ</a:t>
            </a:r>
          </a:p>
        </xdr:txBody>
      </xdr:sp>
      <xdr:sp macro="[0]!shpButtonCompany_Click" textlink="">
        <xdr:nvSpPr>
          <xdr:cNvPr id="17" name="Текстовое поле 16">
            <a:hlinkClick xmlns:r="http://schemas.openxmlformats.org/officeDocument/2006/relationships" r:id="rId2" tooltip="Щелкните, чтобы перейти на лист «Счет»."/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 txBox="1"/>
        </xdr:nvSpPr>
        <xdr:spPr>
          <a:xfrm>
            <a:off x="10220326" y="1123952"/>
            <a:ext cx="1380744" cy="246889"/>
          </a:xfrm>
          <a:prstGeom prst="rect">
            <a:avLst/>
          </a:prstGeom>
          <a:noFill/>
          <a:ln w="9525" cmpd="sng">
            <a:solidFill>
              <a:srgbClr val="FFFFF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endParaRPr lang="en-US" sz="1100"/>
          </a:p>
        </xdr:txBody>
      </xdr:sp>
    </xdr:grp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ДанныеСчета" displayName="ДанныеСчета" ref="B8:E23" headerRowDxfId="11" dataDxfId="10" totalsRowDxfId="9">
  <tableColumns count="4">
    <tableColumn id="1" xr3:uid="{00000000-0010-0000-0000-000001000000}" name="КОЛИЧЕСТВО" dataDxfId="8"/>
    <tableColumn id="2" xr3:uid="{00000000-0010-0000-0000-000002000000}" name="НАИМЕНОВАНИЕ" dataDxfId="7" totalsRowDxfId="6"/>
    <tableColumn id="9" xr3:uid="{00000000-0010-0000-0000-000009000000}" name="ЦЕНА ЗА ЕДИНИЦУ" dataDxfId="5"/>
    <tableColumn id="10" xr3:uid="{00000000-0010-0000-0000-00000A000000}" name="ВСЕГО" dataDxfId="4">
      <calculatedColumnFormula>IFERROR(ДанныеСчета[[#This Row],[ЦЕНА ЗА ЕДИНИЦУ]]*ДанныеСчета[[#This Row],[КОЛИЧЕСТВО]],"")</calculatedColumnFormula>
    </tableColumn>
  </tableColumns>
  <tableStyleInfo name="Счет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количество, наименование и цену за единицу, чтобы подсчитать итоги по счету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ДанныеКомпании" displayName="ДанныеКомпании" ref="B2:C20" totalsRowShown="0" headerRowDxfId="3" dataDxfId="2">
  <tableColumns count="2">
    <tableColumn id="1" xr3:uid="{00000000-0010-0000-0100-000001000000}" name="СВЕДЕНИЯ О КОМПАНИИ, ВЫСТАВЛЯЮЩЕЙ СЧЕТ" dataDxfId="1"/>
    <tableColumn id="2" xr3:uid="{00000000-0010-0000-0100-000002000000}" name="ЗНАЧЕНИЕ" dataDxfId="0"/>
  </tableColumns>
  <tableStyleInfo name="Счет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данные компании, например ее название, адрес, телефон, веб-сайт, адрес банка и т. п."/>
    </ext>
  </extLst>
</table>
</file>

<file path=xl/theme/theme1.xml><?xml version="1.0" encoding="utf-8"?>
<a:theme xmlns:a="http://schemas.openxmlformats.org/drawingml/2006/main" name="Office Theme">
  <a:themeElements>
    <a:clrScheme name="Billing Invoice">
      <a:dk1>
        <a:sysClr val="windowText" lastClr="000000"/>
      </a:dk1>
      <a:lt1>
        <a:sysClr val="window" lastClr="FFFFFF"/>
      </a:lt1>
      <a:dk2>
        <a:srgbClr val="473530"/>
      </a:dk2>
      <a:lt2>
        <a:srgbClr val="DED0AF"/>
      </a:lt2>
      <a:accent1>
        <a:srgbClr val="E37000"/>
      </a:accent1>
      <a:accent2>
        <a:srgbClr val="FFC01C"/>
      </a:accent2>
      <a:accent3>
        <a:srgbClr val="389F7C"/>
      </a:accent3>
      <a:accent4>
        <a:srgbClr val="ED8803"/>
      </a:accent4>
      <a:accent5>
        <a:srgbClr val="389FCD"/>
      </a:accent5>
      <a:accent6>
        <a:srgbClr val="8358AC"/>
      </a:accent6>
      <a:hlink>
        <a:srgbClr val="389FCD"/>
      </a:hlink>
      <a:folHlink>
        <a:srgbClr val="8358AC"/>
      </a:folHlink>
    </a:clrScheme>
    <a:fontScheme name="Billing Invoice">
      <a:majorFont>
        <a:latin typeface="Sylfaen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499984740745262"/>
    <pageSetUpPr autoPageBreaks="0" fitToPage="1"/>
  </sheetPr>
  <dimension ref="A1:G35"/>
  <sheetViews>
    <sheetView showGridLines="0" tabSelected="1" zoomScaleNormal="100" zoomScaleSheetLayoutView="100" workbookViewId="0"/>
  </sheetViews>
  <sheetFormatPr defaultRowHeight="30" customHeight="1" x14ac:dyDescent="0.2"/>
  <cols>
    <col min="1" max="1" width="2.69921875" style="1" customWidth="1"/>
    <col min="2" max="2" width="24.69921875" style="20" customWidth="1"/>
    <col min="3" max="3" width="48.59765625" style="20" customWidth="1"/>
    <col min="4" max="4" width="19.5" style="20" customWidth="1"/>
    <col min="5" max="5" width="30.69921875" style="20" customWidth="1"/>
    <col min="6" max="6" width="2.69921875" style="1" customWidth="1"/>
    <col min="7" max="7" width="20.19921875" style="1" customWidth="1"/>
    <col min="8" max="8" width="2.69921875" customWidth="1"/>
  </cols>
  <sheetData>
    <row r="1" spans="2:7" ht="70.5" customHeight="1" thickBot="1" x14ac:dyDescent="0.5">
      <c r="B1" s="3" t="s">
        <v>0</v>
      </c>
      <c r="C1" s="4" t="s">
        <v>17</v>
      </c>
      <c r="D1" s="3"/>
      <c r="E1" s="5"/>
      <c r="G1" s="6"/>
    </row>
    <row r="2" spans="2:7" ht="39.950000000000003" customHeight="1" thickTop="1" thickBot="1" x14ac:dyDescent="0.25">
      <c r="B2" s="41">
        <f ca="1">TODAY()</f>
        <v>43294</v>
      </c>
      <c r="C2" s="41"/>
      <c r="D2" s="39">
        <f>ИтогПоСчету</f>
        <v>2389.5</v>
      </c>
      <c r="E2" s="39"/>
      <c r="F2" s="1" t="s">
        <v>27</v>
      </c>
      <c r="G2" s="34" t="s">
        <v>28</v>
      </c>
    </row>
    <row r="3" spans="2:7" ht="30" customHeight="1" thickTop="1" x14ac:dyDescent="0.2">
      <c r="B3" s="7" t="s">
        <v>1</v>
      </c>
      <c r="C3" s="8">
        <f ca="1">TODAY()+15</f>
        <v>43309</v>
      </c>
      <c r="D3" s="40"/>
      <c r="E3" s="40"/>
      <c r="F3" s="1" t="s">
        <v>27</v>
      </c>
      <c r="G3" s="34"/>
    </row>
    <row r="4" spans="2:7" ht="30" customHeight="1" x14ac:dyDescent="0.2">
      <c r="B4" s="9" t="s">
        <v>2</v>
      </c>
      <c r="C4" s="9"/>
      <c r="D4" s="32" t="s">
        <v>21</v>
      </c>
      <c r="E4" s="32"/>
    </row>
    <row r="5" spans="2:7" ht="14.25" customHeight="1" x14ac:dyDescent="0.2">
      <c r="B5" s="1" t="s">
        <v>3</v>
      </c>
      <c r="C5" s="1"/>
      <c r="D5" s="33" t="s">
        <v>22</v>
      </c>
      <c r="E5" s="33"/>
    </row>
    <row r="6" spans="2:7" ht="14.25" customHeight="1" x14ac:dyDescent="0.2">
      <c r="B6" s="1" t="s">
        <v>4</v>
      </c>
      <c r="C6" s="1"/>
      <c r="D6" s="33" t="s">
        <v>23</v>
      </c>
      <c r="E6" s="33"/>
    </row>
    <row r="7" spans="2:7" ht="24.95" customHeight="1" x14ac:dyDescent="0.2">
      <c r="B7" s="10" t="s">
        <v>5</v>
      </c>
      <c r="C7" s="11"/>
      <c r="D7" s="12"/>
      <c r="E7" s="12"/>
      <c r="F7" s="11"/>
      <c r="G7" s="11"/>
    </row>
    <row r="8" spans="2:7" ht="30" customHeight="1" x14ac:dyDescent="0.2">
      <c r="B8" s="1" t="s">
        <v>6</v>
      </c>
      <c r="C8" s="13" t="s">
        <v>18</v>
      </c>
      <c r="D8" s="14" t="s">
        <v>24</v>
      </c>
      <c r="E8" s="14" t="s">
        <v>25</v>
      </c>
    </row>
    <row r="9" spans="2:7" ht="30" customHeight="1" x14ac:dyDescent="0.2">
      <c r="B9" s="15">
        <v>2</v>
      </c>
      <c r="C9" s="16" t="s">
        <v>19</v>
      </c>
      <c r="D9" s="17">
        <v>448.5</v>
      </c>
      <c r="E9" s="17">
        <f>IFERROR(ДанныеСчета[[#This Row],[ЦЕНА ЗА ЕДИНИЦУ]]*ДанныеСчета[[#This Row],[КОЛИЧЕСТВО]],"")</f>
        <v>897</v>
      </c>
    </row>
    <row r="10" spans="2:7" ht="30" customHeight="1" x14ac:dyDescent="0.2">
      <c r="B10" s="15">
        <v>5</v>
      </c>
      <c r="C10" s="16" t="s">
        <v>20</v>
      </c>
      <c r="D10" s="17">
        <v>298.5</v>
      </c>
      <c r="E10" s="17">
        <f>IFERROR(ДанныеСчета[[#This Row],[ЦЕНА ЗА ЕДИНИЦУ]]*ДанныеСчета[[#This Row],[КОЛИЧЕСТВО]],"")</f>
        <v>1492.5</v>
      </c>
    </row>
    <row r="11" spans="2:7" ht="30" customHeight="1" x14ac:dyDescent="0.2">
      <c r="B11" s="15"/>
      <c r="C11" s="16"/>
      <c r="D11" s="17"/>
      <c r="E11" s="17">
        <f>IFERROR(ДанныеСчета[[#This Row],[ЦЕНА ЗА ЕДИНИЦУ]]*ДанныеСчета[[#This Row],[КОЛИЧЕСТВО]],"")</f>
        <v>0</v>
      </c>
    </row>
    <row r="12" spans="2:7" ht="30" customHeight="1" x14ac:dyDescent="0.2">
      <c r="B12" s="15"/>
      <c r="C12" s="16"/>
      <c r="D12" s="17"/>
      <c r="E12" s="17">
        <f>IFERROR(ДанныеСчета[[#This Row],[ЦЕНА ЗА ЕДИНИЦУ]]*ДанныеСчета[[#This Row],[КОЛИЧЕСТВО]],"")</f>
        <v>0</v>
      </c>
    </row>
    <row r="13" spans="2:7" ht="30" customHeight="1" x14ac:dyDescent="0.2">
      <c r="B13" s="15"/>
      <c r="C13" s="16"/>
      <c r="D13" s="17"/>
      <c r="E13" s="17">
        <f>IFERROR(ДанныеСчета[[#This Row],[ЦЕНА ЗА ЕДИНИЦУ]]*ДанныеСчета[[#This Row],[КОЛИЧЕСТВО]],"")</f>
        <v>0</v>
      </c>
    </row>
    <row r="14" spans="2:7" ht="30" customHeight="1" x14ac:dyDescent="0.2">
      <c r="B14" s="15"/>
      <c r="C14" s="16"/>
      <c r="D14" s="17"/>
      <c r="E14" s="17">
        <f>IFERROR(ДанныеСчета[[#This Row],[ЦЕНА ЗА ЕДИНИЦУ]]*ДанныеСчета[[#This Row],[КОЛИЧЕСТВО]],"")</f>
        <v>0</v>
      </c>
    </row>
    <row r="15" spans="2:7" ht="30" customHeight="1" x14ac:dyDescent="0.2">
      <c r="B15" s="15"/>
      <c r="C15" s="16"/>
      <c r="D15" s="17"/>
      <c r="E15" s="17">
        <f>IFERROR(ДанныеСчета[[#This Row],[ЦЕНА ЗА ЕДИНИЦУ]]*ДанныеСчета[[#This Row],[КОЛИЧЕСТВО]],"")</f>
        <v>0</v>
      </c>
    </row>
    <row r="16" spans="2:7" ht="30" customHeight="1" x14ac:dyDescent="0.2">
      <c r="B16" s="15"/>
      <c r="C16" s="16"/>
      <c r="D16" s="17"/>
      <c r="E16" s="17">
        <f>IFERROR(ДанныеСчета[[#This Row],[ЦЕНА ЗА ЕДИНИЦУ]]*ДанныеСчета[[#This Row],[КОЛИЧЕСТВО]],"")</f>
        <v>0</v>
      </c>
    </row>
    <row r="17" spans="2:5" ht="30" customHeight="1" x14ac:dyDescent="0.2">
      <c r="B17" s="15"/>
      <c r="C17" s="16"/>
      <c r="D17" s="17"/>
      <c r="E17" s="17">
        <f>IFERROR(ДанныеСчета[[#This Row],[ЦЕНА ЗА ЕДИНИЦУ]]*ДанныеСчета[[#This Row],[КОЛИЧЕСТВО]],"")</f>
        <v>0</v>
      </c>
    </row>
    <row r="18" spans="2:5" ht="30" customHeight="1" x14ac:dyDescent="0.2">
      <c r="B18" s="15"/>
      <c r="C18" s="16"/>
      <c r="D18" s="17"/>
      <c r="E18" s="17">
        <f>IFERROR(ДанныеСчета[[#This Row],[ЦЕНА ЗА ЕДИНИЦУ]]*ДанныеСчета[[#This Row],[КОЛИЧЕСТВО]],"")</f>
        <v>0</v>
      </c>
    </row>
    <row r="19" spans="2:5" ht="30" customHeight="1" x14ac:dyDescent="0.2">
      <c r="B19" s="15"/>
      <c r="C19" s="16"/>
      <c r="D19" s="17"/>
      <c r="E19" s="17">
        <f>IFERROR(ДанныеСчета[[#This Row],[ЦЕНА ЗА ЕДИНИЦУ]]*ДанныеСчета[[#This Row],[КОЛИЧЕСТВО]],"")</f>
        <v>0</v>
      </c>
    </row>
    <row r="20" spans="2:5" ht="30" customHeight="1" x14ac:dyDescent="0.2">
      <c r="B20" s="15"/>
      <c r="C20" s="16"/>
      <c r="D20" s="17"/>
      <c r="E20" s="17">
        <f>IFERROR(ДанныеСчета[[#This Row],[ЦЕНА ЗА ЕДИНИЦУ]]*ДанныеСчета[[#This Row],[КОЛИЧЕСТВО]],"")</f>
        <v>0</v>
      </c>
    </row>
    <row r="21" spans="2:5" ht="30" customHeight="1" x14ac:dyDescent="0.2">
      <c r="B21" s="15"/>
      <c r="C21" s="16"/>
      <c r="D21" s="17"/>
      <c r="E21" s="17">
        <f>IFERROR(ДанныеСчета[[#This Row],[ЦЕНА ЗА ЕДИНИЦУ]]*ДанныеСчета[[#This Row],[КОЛИЧЕСТВО]],"")</f>
        <v>0</v>
      </c>
    </row>
    <row r="22" spans="2:5" ht="30" customHeight="1" x14ac:dyDescent="0.2">
      <c r="B22" s="15"/>
      <c r="C22" s="16"/>
      <c r="D22" s="17"/>
      <c r="E22" s="17">
        <f>IFERROR(ДанныеСчета[[#This Row],[ЦЕНА ЗА ЕДИНИЦУ]]*ДанныеСчета[[#This Row],[КОЛИЧЕСТВО]],"")</f>
        <v>0</v>
      </c>
    </row>
    <row r="23" spans="2:5" ht="30" customHeight="1" x14ac:dyDescent="0.2">
      <c r="B23" s="15"/>
      <c r="C23" s="16"/>
      <c r="D23" s="17"/>
      <c r="E23" s="17">
        <f>IFERROR(ДанныеСчета[[#This Row],[ЦЕНА ЗА ЕДИНИЦУ]]*ДанныеСчета[[#This Row],[КОЛИЧЕСТВО]],"")</f>
        <v>0</v>
      </c>
    </row>
    <row r="24" spans="2:5" ht="30" customHeight="1" x14ac:dyDescent="0.2">
      <c r="B24" s="35" t="s">
        <v>7</v>
      </c>
      <c r="C24" s="35"/>
      <c r="D24" s="35"/>
      <c r="E24" s="28"/>
    </row>
    <row r="25" spans="2:5" ht="30" customHeight="1" x14ac:dyDescent="0.2">
      <c r="B25" s="36" t="s">
        <v>8</v>
      </c>
      <c r="C25" s="36"/>
      <c r="D25" s="36"/>
      <c r="E25" s="29">
        <f>SUM(ДанныеСчета[ВСЕГО])-E24</f>
        <v>2389.5</v>
      </c>
    </row>
    <row r="26" spans="2:5" ht="30" customHeight="1" x14ac:dyDescent="0.2">
      <c r="B26" s="37" t="s">
        <v>9</v>
      </c>
      <c r="C26" s="37"/>
      <c r="D26" s="37"/>
      <c r="E26" s="29"/>
    </row>
    <row r="27" spans="2:5" ht="36" customHeight="1" thickBot="1" x14ac:dyDescent="0.25">
      <c r="B27" s="38" t="str">
        <f>"ИТОГО " &amp; REPT(ДанныеКомпании_КодВалюты,LEN(ДанныеКомпании_КодВалюты)&gt;0)</f>
        <v>ИТОГО RUB</v>
      </c>
      <c r="C27" s="38"/>
      <c r="D27" s="38"/>
      <c r="E27" s="30">
        <f>IFERROR(E25+E26, "")</f>
        <v>2389.5</v>
      </c>
    </row>
    <row r="28" spans="2:5" ht="30" customHeight="1" thickTop="1" x14ac:dyDescent="0.25">
      <c r="B28" s="18" t="s">
        <v>10</v>
      </c>
      <c r="C28" s="18"/>
      <c r="D28" s="18"/>
      <c r="E28" s="19" t="s">
        <v>26</v>
      </c>
    </row>
    <row r="29" spans="2:5" ht="30" customHeight="1" x14ac:dyDescent="0.2">
      <c r="B29" s="1" t="s">
        <v>11</v>
      </c>
      <c r="C29" s="1" t="str">
        <f xml:space="preserve"> ДанныеКомпании_НазваниеПолучателя</f>
        <v>Adventure Works</v>
      </c>
      <c r="D29" s="1"/>
      <c r="E29" s="2" t="str">
        <f>IFERROR(ДанныеКомпании_ВашеИмя,"")</f>
        <v/>
      </c>
    </row>
    <row r="30" spans="2:5" ht="30" customHeight="1" x14ac:dyDescent="0.2">
      <c r="B30" s="1" t="s">
        <v>12</v>
      </c>
      <c r="C30" s="1" t="str">
        <f>ДанныеКомпании_НазваниеБанка</f>
        <v>Городской банк</v>
      </c>
      <c r="D30" s="1"/>
      <c r="E30" s="2" t="str">
        <f>IFERROR("Телефон: " &amp; ДанныеКомпании_Телефон,"")</f>
        <v>Телефон: 425-555-0150</v>
      </c>
    </row>
    <row r="31" spans="2:5" ht="30" customHeight="1" x14ac:dyDescent="0.2">
      <c r="B31" s="1" t="s">
        <v>13</v>
      </c>
      <c r="C31" s="1" t="str">
        <f>ДанныеКомпании_АдресБанка</f>
        <v>Ул. Вишневая, 345, Нерехта, Костромская обл. 234567</v>
      </c>
      <c r="D31" s="1"/>
      <c r="E31" s="2" t="str">
        <f>IFERROR("Факс: " &amp; ДанныеКомпании_Факс,"")</f>
        <v>Факс: 425-555-0151</v>
      </c>
    </row>
    <row r="32" spans="2:5" ht="30" customHeight="1" x14ac:dyDescent="0.2">
      <c r="B32" s="1" t="s">
        <v>14</v>
      </c>
      <c r="C32" s="1">
        <f>ДанныеКомпании_БанковскийСчет</f>
        <v>1234567</v>
      </c>
      <c r="D32" s="1"/>
      <c r="E32" s="2" t="str">
        <f>IFERROR(ДанныеКомпании_URL,"")</f>
        <v>Adventure-Works.com</v>
      </c>
    </row>
    <row r="33" spans="2:5" ht="30" customHeight="1" x14ac:dyDescent="0.2">
      <c r="B33" s="1" t="s">
        <v>15</v>
      </c>
      <c r="C33" s="1">
        <f>ДанныеКомпании_КодБанка</f>
        <v>9876543210</v>
      </c>
      <c r="D33" s="1"/>
      <c r="E33" s="2" t="str">
        <f>IFERROR(ДанныеКомпании_ЭлектроннаяПочта,"")</f>
        <v>Accounting@Adventure-Works.com</v>
      </c>
    </row>
    <row r="34" spans="2:5" ht="30" customHeight="1" x14ac:dyDescent="0.2">
      <c r="B34" s="1" t="s">
        <v>16</v>
      </c>
      <c r="C34" s="1" t="str">
        <f>ОтображениеНомераСчета</f>
        <v>0005</v>
      </c>
      <c r="D34" s="1"/>
      <c r="E34" s="2" t="str">
        <f>IFERROR(IF(LEN(Client_PO),"Contract/PO: " &amp; Client_PO,""),"")</f>
        <v/>
      </c>
    </row>
    <row r="35" spans="2:5" ht="30" customHeight="1" x14ac:dyDescent="0.2">
      <c r="B35" s="31" t="str">
        <f>UPPER("Оплата производится банковским переводом или чеком на имя компании " &amp; ДанныеКомпании_ПолучательПоЧеку&amp; ".")</f>
        <v>ОПЛАТА ПРОИЗВОДИТСЯ БАНКОВСКИМ ПЕРЕВОДОМ ИЛИ ЧЕКОМ НА ИМЯ КОМПАНИИ ADVENTURE WORKS.</v>
      </c>
      <c r="C35" s="31"/>
      <c r="D35" s="31"/>
      <c r="E35" s="31"/>
    </row>
  </sheetData>
  <mergeCells count="11">
    <mergeCell ref="B35:E35"/>
    <mergeCell ref="D4:E4"/>
    <mergeCell ref="D5:E5"/>
    <mergeCell ref="D6:E6"/>
    <mergeCell ref="G2:G3"/>
    <mergeCell ref="B24:D24"/>
    <mergeCell ref="B25:D25"/>
    <mergeCell ref="B26:D26"/>
    <mergeCell ref="B27:D27"/>
    <mergeCell ref="D2:E3"/>
    <mergeCell ref="B2:C2"/>
  </mergeCells>
  <dataValidations xWindow="813" yWindow="396" count="30">
    <dataValidation allowBlank="1" showInputMessage="1" showErrorMessage="1" prompt="На этом листе можно создать счет. Введите сведения о компании на листе «Данные компании». Щелкните ячейку G2, чтобы перейти на лист «Данные компании». Добавьте логотип компании в ячейку E1." sqref="A1" xr:uid="{00000000-0002-0000-0000-000000000000}"/>
    <dataValidation allowBlank="1" showInputMessage="1" showErrorMessage="1" prompt="Эта ячейка содержит название листа. Реквизиты платежа и другие сведения автоматически подставляются с листа «Данные компании». Введите в ячейке справа номер счета." sqref="B1" xr:uid="{00000000-0002-0000-0000-000001000000}"/>
    <dataValidation allowBlank="1" showInputMessage="1" showErrorMessage="1" prompt="Введите в этой ячейке номер счета. Добавьте логотип компании в ячейку E1." sqref="C1" xr:uid="{00000000-0002-0000-0000-000002000000}"/>
    <dataValidation allowBlank="1" showInputMessage="1" showErrorMessage="1" prompt="Добавьте в эту ячейку логотип компании." sqref="E1" xr:uid="{00000000-0002-0000-0000-000003000000}"/>
    <dataValidation allowBlank="1" showInputMessage="1" showErrorMessage="1" prompt="Введите в этой ячейке дату выставления счета." sqref="B2:C2" xr:uid="{00000000-0002-0000-0000-000004000000}"/>
    <dataValidation allowBlank="1" showInputMessage="1" showErrorMessage="1" prompt="Введите в ячейке справа срок оплаты." sqref="B3" xr:uid="{00000000-0002-0000-0000-000005000000}"/>
    <dataValidation allowBlank="1" showInputMessage="1" showErrorMessage="1" prompt="Введите в этой ячейке имя клиента." sqref="B4" xr:uid="{00000000-0002-0000-0000-000006000000}"/>
    <dataValidation allowBlank="1" showInputMessage="1" showErrorMessage="1" prompt="Введите в этой ячейке название компании-клиента." sqref="B5" xr:uid="{00000000-0002-0000-0000-000007000000}"/>
    <dataValidation allowBlank="1" showInputMessage="1" showErrorMessage="1" prompt="Введите в этой ячейке почтовый адрес клиента." sqref="B6" xr:uid="{00000000-0002-0000-0000-000008000000}"/>
    <dataValidation allowBlank="1" showInputMessage="1" showErrorMessage="1" prompt="Введите в этой ячейке город, регион и почтовый индекс компании, выставляющей счет." sqref="D6:E6" xr:uid="{00000000-0002-0000-0000-000009000000}"/>
    <dataValidation allowBlank="1" showInputMessage="1" showErrorMessage="1" prompt="Введите в этой ячейке название компании, выставляющей счет." sqref="D4:E4" xr:uid="{00000000-0002-0000-0000-00000A000000}"/>
    <dataValidation allowBlank="1" showInputMessage="1" showErrorMessage="1" prompt="Введите в этой ячейке почтовый адрес компании, выставляющей счет." sqref="D5:E5" xr:uid="{00000000-0002-0000-0000-00000B000000}"/>
    <dataValidation allowBlank="1" showInputMessage="1" showErrorMessage="1" prompt="В столбце под этим заголовком введите количество." sqref="B8" xr:uid="{00000000-0002-0000-0000-00000C000000}"/>
    <dataValidation allowBlank="1" showInputMessage="1" showErrorMessage="1" prompt="В столбце под этим заголовком введите наименование." sqref="C8" xr:uid="{00000000-0002-0000-0000-00000D000000}"/>
    <dataValidation allowBlank="1" showInputMessage="1" showErrorMessage="1" prompt="В столбце под этим заголовком введите цену за единицу." sqref="D8" xr:uid="{00000000-0002-0000-0000-00000E000000}"/>
    <dataValidation allowBlank="1" showInputMessage="1" showErrorMessage="1" prompt="В столбце под этим заголовком автоматически вычисляются промежуточные итоги." sqref="E8" xr:uid="{00000000-0002-0000-0000-00000F000000}"/>
    <dataValidation allowBlank="1" showInputMessage="1" showErrorMessage="1" prompt="Введите сумму скидки в этой ячейке." sqref="E24" xr:uid="{00000000-0002-0000-0000-000010000000}"/>
    <dataValidation allowBlank="1" showInputMessage="1" showErrorMessage="1" prompt="В этой ячейке автоматически рассчитывается сумма нетто." sqref="E25" xr:uid="{00000000-0002-0000-0000-000011000000}"/>
    <dataValidation allowBlank="1" showInputMessage="1" showErrorMessage="1" prompt="Введите сумму налога в этой ячейке." sqref="E26" xr:uid="{00000000-0002-0000-0000-000012000000}"/>
    <dataValidation allowBlank="1" showInputMessage="1" showErrorMessage="1" prompt="В этой ячейке автоматически рассчитывается итоговая сумма." sqref="E27" xr:uid="{00000000-0002-0000-0000-000013000000}"/>
    <dataValidation allowBlank="1" showInputMessage="1" showErrorMessage="1" prompt="Реквизиты платежа в ячейках под этим заголовком автоматически подставляются с листа «Данные компании»." sqref="B28" xr:uid="{00000000-0002-0000-0000-000014000000}"/>
    <dataValidation allowBlank="1" showInputMessage="1" showErrorMessage="1" prompt="Другие сведения в ячейках под этим заголовком автоматически подставляются с листа «Данные компании»." sqref="E28" xr:uid="{00000000-0002-0000-0000-000015000000}"/>
    <dataValidation allowBlank="1" showInputMessage="1" showErrorMessage="1" prompt="Введите срок оплаты в этой ячейке." sqref="C3" xr:uid="{00000000-0002-0000-0000-000016000000}"/>
    <dataValidation allowBlank="1" showInputMessage="1" showErrorMessage="1" prompt="В этой ячейке автоматически обновляется итоговая сумма по счету." sqref="D2:E3" xr:uid="{00000000-0002-0000-0000-000017000000}"/>
    <dataValidation allowBlank="1" showInputMessage="1" showErrorMessage="1" prompt="Ссылка для перехода на лист «Данные компании»." sqref="G2:G3" xr:uid="{00000000-0002-0000-0000-000018000000}"/>
    <dataValidation allowBlank="1" showInputMessage="1" showErrorMessage="1" prompt="Введите в этой ячейке город, регион и почтовый индекс клиента." sqref="B7" xr:uid="{00000000-0002-0000-0000-000019000000}"/>
    <dataValidation allowBlank="1" showInputMessage="1" showErrorMessage="1" prompt="Введите сумму скидки в ячейке справа." sqref="B24:D24" xr:uid="{00000000-0002-0000-0000-00001A000000}"/>
    <dataValidation allowBlank="1" showInputMessage="1" showErrorMessage="1" prompt="Сумма нетто автоматически рассчитывается в ячейке справа." sqref="B25:D25" xr:uid="{00000000-0002-0000-0000-00001B000000}"/>
    <dataValidation allowBlank="1" showInputMessage="1" showErrorMessage="1" prompt="Введите сумму налога в ячейке справа." sqref="B26:D26" xr:uid="{00000000-0002-0000-0000-00001C000000}"/>
    <dataValidation allowBlank="1" showInputMessage="1" showErrorMessage="1" prompt="Итог автоматически рассчитывается в ячейке справа." sqref="B27:D27" xr:uid="{00000000-0002-0000-0000-00001D000000}"/>
  </dataValidations>
  <hyperlinks>
    <hyperlink ref="G2:G3" location="'Данные компании'!A1" tooltip="Щелкните, чтобы перейти на лист «Данные компании»." display="Данные компании" xr:uid="{00000000-0004-0000-0000-000000000000}"/>
  </hyperlinks>
  <printOptions horizontalCentered="1"/>
  <pageMargins left="0.25" right="0.25" top="0.5" bottom="0.5" header="0.3" footer="0.3"/>
  <pageSetup fitToHeight="0" orientation="portrait" verticalDpi="300" r:id="rId1"/>
  <headerFooter differentFirst="1">
    <oddFooter>Page &amp;P of &amp;N</oddFooter>
  </headerFooter>
  <ignoredErrors>
    <ignoredError sqref="E11:E23 E25 E27" emptyCellReference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A1:E22"/>
  <sheetViews>
    <sheetView showGridLines="0" zoomScaleNormal="100" workbookViewId="0"/>
  </sheetViews>
  <sheetFormatPr defaultRowHeight="30" customHeight="1" x14ac:dyDescent="0.2"/>
  <cols>
    <col min="1" max="1" width="2.69921875" style="21" customWidth="1"/>
    <col min="2" max="2" width="43.19921875" style="21" customWidth="1"/>
    <col min="3" max="3" width="47.69921875" style="21" customWidth="1"/>
    <col min="4" max="4" width="2.69921875" style="21" customWidth="1"/>
    <col min="5" max="5" width="22.69921875" style="21" customWidth="1"/>
    <col min="6" max="6" width="2.69921875" customWidth="1"/>
  </cols>
  <sheetData>
    <row r="1" spans="2:5" ht="70.5" customHeight="1" thickBot="1" x14ac:dyDescent="0.5">
      <c r="B1" s="3" t="s">
        <v>29</v>
      </c>
      <c r="C1" s="3"/>
    </row>
    <row r="2" spans="2:5" ht="39.950000000000003" customHeight="1" thickTop="1" x14ac:dyDescent="0.2">
      <c r="B2" s="22" t="s">
        <v>30</v>
      </c>
      <c r="C2" s="22" t="s">
        <v>48</v>
      </c>
      <c r="E2" s="23" t="s">
        <v>58</v>
      </c>
    </row>
    <row r="3" spans="2:5" ht="30" customHeight="1" x14ac:dyDescent="0.2">
      <c r="B3" s="14" t="s">
        <v>59</v>
      </c>
      <c r="C3" s="14" t="s">
        <v>49</v>
      </c>
      <c r="E3" s="1"/>
    </row>
    <row r="4" spans="2:5" ht="30" customHeight="1" x14ac:dyDescent="0.2">
      <c r="B4" s="14" t="s">
        <v>31</v>
      </c>
      <c r="C4" s="14" t="s">
        <v>21</v>
      </c>
    </row>
    <row r="5" spans="2:5" ht="30" customHeight="1" x14ac:dyDescent="0.2">
      <c r="B5" s="14" t="s">
        <v>32</v>
      </c>
      <c r="C5" s="14" t="s">
        <v>22</v>
      </c>
    </row>
    <row r="6" spans="2:5" ht="30" customHeight="1" x14ac:dyDescent="0.2">
      <c r="B6" s="14" t="s">
        <v>33</v>
      </c>
      <c r="C6" s="14" t="s">
        <v>23</v>
      </c>
    </row>
    <row r="7" spans="2:5" ht="30" customHeight="1" x14ac:dyDescent="0.2">
      <c r="B7" s="14" t="s">
        <v>34</v>
      </c>
      <c r="C7" s="14"/>
    </row>
    <row r="8" spans="2:5" ht="30" customHeight="1" x14ac:dyDescent="0.2">
      <c r="B8" s="14" t="s">
        <v>35</v>
      </c>
      <c r="C8" s="14"/>
    </row>
    <row r="9" spans="2:5" ht="30" customHeight="1" x14ac:dyDescent="0.2">
      <c r="B9" s="14" t="s">
        <v>36</v>
      </c>
      <c r="C9" s="14"/>
    </row>
    <row r="10" spans="2:5" ht="30" customHeight="1" x14ac:dyDescent="0.2">
      <c r="B10" s="14" t="s">
        <v>37</v>
      </c>
      <c r="C10" s="24" t="s">
        <v>50</v>
      </c>
    </row>
    <row r="11" spans="2:5" ht="30" customHeight="1" x14ac:dyDescent="0.2">
      <c r="B11" s="14" t="s">
        <v>38</v>
      </c>
      <c r="C11" s="25" t="s">
        <v>51</v>
      </c>
    </row>
    <row r="12" spans="2:5" ht="30" customHeight="1" x14ac:dyDescent="0.2">
      <c r="B12" s="14" t="s">
        <v>39</v>
      </c>
      <c r="C12" s="14" t="s">
        <v>52</v>
      </c>
    </row>
    <row r="13" spans="2:5" ht="30" customHeight="1" x14ac:dyDescent="0.2">
      <c r="B13" s="14" t="s">
        <v>40</v>
      </c>
      <c r="C13" s="14" t="s">
        <v>53</v>
      </c>
    </row>
    <row r="14" spans="2:5" ht="30" customHeight="1" x14ac:dyDescent="0.2">
      <c r="B14" s="14" t="s">
        <v>41</v>
      </c>
      <c r="C14" s="14" t="s">
        <v>54</v>
      </c>
    </row>
    <row r="15" spans="2:5" ht="30" customHeight="1" x14ac:dyDescent="0.2">
      <c r="B15" s="14" t="s">
        <v>42</v>
      </c>
      <c r="C15" s="14" t="s">
        <v>55</v>
      </c>
    </row>
    <row r="16" spans="2:5" ht="30" customHeight="1" x14ac:dyDescent="0.2">
      <c r="B16" s="14" t="s">
        <v>43</v>
      </c>
      <c r="C16" s="14" t="s">
        <v>56</v>
      </c>
    </row>
    <row r="17" spans="2:3" ht="30" customHeight="1" x14ac:dyDescent="0.2">
      <c r="B17" s="14" t="s">
        <v>44</v>
      </c>
      <c r="C17" s="14" t="s">
        <v>57</v>
      </c>
    </row>
    <row r="18" spans="2:3" ht="30" customHeight="1" x14ac:dyDescent="0.2">
      <c r="B18" s="14" t="s">
        <v>45</v>
      </c>
      <c r="C18" s="14">
        <v>1234567</v>
      </c>
    </row>
    <row r="19" spans="2:3" ht="30" customHeight="1" x14ac:dyDescent="0.2">
      <c r="B19" s="14" t="s">
        <v>46</v>
      </c>
      <c r="C19" s="14">
        <v>9876543210</v>
      </c>
    </row>
    <row r="20" spans="2:3" ht="30" customHeight="1" x14ac:dyDescent="0.2">
      <c r="B20" s="26" t="s">
        <v>47</v>
      </c>
      <c r="C20" s="14" t="s">
        <v>55</v>
      </c>
    </row>
    <row r="21" spans="2:3" ht="30" customHeight="1" thickBot="1" x14ac:dyDescent="0.25">
      <c r="B21" s="27"/>
      <c r="C21" s="27"/>
    </row>
    <row r="22" spans="2:3" ht="30" customHeight="1" thickTop="1" x14ac:dyDescent="0.2"/>
  </sheetData>
  <sheetProtection selectLockedCells="1"/>
  <dataValidations count="5">
    <dataValidation allowBlank="1" showInputMessage="1" showErrorMessage="1" prompt="Введите на этом листе сведения о компании и получателе. Щелкните ячейку E2, чтобы перейти на лист «Счет»." sqref="A1" xr:uid="{00000000-0002-0000-0100-000000000000}"/>
    <dataValidation allowBlank="1" showInputMessage="1" showErrorMessage="1" prompt="Эта ячейка содержит название листа." sqref="B1" xr:uid="{00000000-0002-0000-0100-000001000000}"/>
    <dataValidation allowBlank="1" showInputMessage="1" showErrorMessage="1" prompt="В столбце под этим заголовком содержатся метки полей для данных компании, выставляющей счет. Эти метки можно изменять. В столбце справа нужно ввести значения для всех меток." sqref="B2" xr:uid="{00000000-0002-0000-0100-000002000000}"/>
    <dataValidation allowBlank="1" showInputMessage="1" showErrorMessage="1" prompt="Введите данные компании в столбце под этим заголовком." sqref="C2" xr:uid="{00000000-0002-0000-0100-000003000000}"/>
    <dataValidation allowBlank="1" showInputMessage="1" showErrorMessage="1" prompt="Ссылка для перехода на лист «Счет»." sqref="E2" xr:uid="{00000000-0002-0000-0100-000004000000}"/>
  </dataValidations>
  <hyperlinks>
    <hyperlink ref="E2" location="'Счет'!A1" tooltip="Щелкните, чтобы перейти на лист «Счет»." display="Счет" xr:uid="{00000000-0004-0000-0100-000000000000}"/>
  </hyperlink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Счет</vt:lpstr>
      <vt:lpstr>Данные компании</vt:lpstr>
      <vt:lpstr>'Данные компании'!Print_Titles</vt:lpstr>
      <vt:lpstr>Счет!Print_Titles</vt:lpstr>
      <vt:lpstr>ЗаголовокСтолбца1</vt:lpstr>
      <vt:lpstr>ИтогПоСчету</vt:lpstr>
      <vt:lpstr>Название2</vt:lpstr>
      <vt:lpstr>ОбластьЗаголовкаСтолбца1..B7.1</vt:lpstr>
      <vt:lpstr>ОбластьЗаголовкаСтолбца2..D6.1</vt:lpstr>
      <vt:lpstr>ОбластьЗаголовкаСтроки1..C3</vt:lpstr>
      <vt:lpstr>ОтображениеНомераСчета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2018-07-04T07:28:05Z</dcterms:created>
  <dcterms:modified xsi:type="dcterms:W3CDTF">2018-07-13T08:47:26Z</dcterms:modified>
</cp:coreProperties>
</file>