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1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12_HOJuly1\04_Final_finish_template\RUS\O15 Excel\Templates\"/>
    </mc:Choice>
  </mc:AlternateContent>
  <bookViews>
    <workbookView xWindow="0" yWindow="0" windowWidth="0" windowHeight="0"/>
  </bookViews>
  <sheets>
    <sheet name="Список задач проекта 1" sheetId="1" r:id="rId1"/>
    <sheet name="Параметры &amp; вычисления" sheetId="2" r:id="rId2"/>
  </sheets>
  <definedNames>
    <definedName name="ВыделениеДействий">'Список задач проекта 1'!$G$6</definedName>
    <definedName name="значГКонец">'Параметры &amp; вычисления'!$C$19</definedName>
    <definedName name="значГНачало">'Параметры &amp; вычисления'!$C$18</definedName>
    <definedName name="_xlnm.Print_Area" localSheetId="0">'Список задач проекта 1'!$A$1:$H$19</definedName>
    <definedName name="Сброс_области_печати">OFFSET('Список задач проекта 1'!$A:$H,0,0,COUNTA('Список задач проекта 1'!$B:$B)+5)</definedName>
    <definedName name="спсВыделениеЗадач">'Параметры &amp; вычисления'!$E$5:$E$15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E10" i="2" s="1"/>
  <c r="C9" i="2"/>
  <c r="C8" i="2"/>
  <c r="C7" i="2"/>
  <c r="D9" i="2" l="1"/>
  <c r="E9" i="2" s="1"/>
  <c r="E11" i="2"/>
  <c r="C15" i="2" l="1"/>
  <c r="C14" i="2"/>
  <c r="C13" i="2"/>
  <c r="C12" i="2"/>
  <c r="D7" i="2"/>
  <c r="E7" i="2" s="1"/>
  <c r="D10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<sst xmlns="http://schemas.openxmlformats.org/spreadsheetml/2006/main" count="46" uniqueCount="42">
  <si>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Процент выполнения</t>
  </si>
  <si>
    <t>Действие</t>
  </si>
  <si>
    <t>Примечания</t>
  </si>
  <si>
    <t>Бюджет</t>
  </si>
  <si>
    <t>Планирование</t>
  </si>
  <si>
    <t>Подготовка</t>
  </si>
  <si>
    <t>Работа с документами</t>
  </si>
  <si>
    <t>Сдача проекта</t>
  </si>
  <si>
    <t>Обработка результатов</t>
  </si>
  <si>
    <t>Ход выполнения</t>
  </si>
  <si>
    <t>Начало выделения</t>
  </si>
  <si>
    <t>Конец выделения</t>
  </si>
  <si>
    <t>Задача А</t>
  </si>
  <si>
    <t>Задача Б</t>
  </si>
  <si>
    <t>Задача В</t>
  </si>
  <si>
    <t>Задача Г</t>
  </si>
  <si>
    <t>Начало после выполнения задачи Б</t>
  </si>
  <si>
    <t>Исполнитель:</t>
  </si>
  <si>
    <t>Крайний срок:</t>
  </si>
  <si>
    <t>Инна Ожогина</t>
  </si>
  <si>
    <t>Срок выполнения</t>
  </si>
  <si>
    <t>Выделите действия</t>
  </si>
  <si>
    <t>В приведенных ниже таблицах хранятся параметры и вычисления для раскрывающегося списка выделенных действий.
Любые изменения могут привести к ошибкам или утрате функциональности.</t>
  </si>
  <si>
    <t xml:space="preserve">     На этой неделе</t>
  </si>
  <si>
    <t xml:space="preserve">     В этом месяце</t>
  </si>
  <si>
    <t xml:space="preserve">     В этом квартале</t>
  </si>
  <si>
    <t xml:space="preserve">     В этом году</t>
  </si>
  <si>
    <t xml:space="preserve">     На прошлой неделе</t>
  </si>
  <si>
    <t xml:space="preserve">     В прошлом месяце</t>
  </si>
  <si>
    <t xml:space="preserve">     В прошлом квартале</t>
  </si>
  <si>
    <t xml:space="preserve">     В прошлом году</t>
  </si>
  <si>
    <t>Срок:</t>
  </si>
  <si>
    <t>Интервал:</t>
  </si>
  <si>
    <t>Начало:</t>
  </si>
  <si>
    <t>Конец:</t>
  </si>
  <si>
    <t>Нет выделения</t>
  </si>
  <si>
    <t xml:space="preserve"> </t>
  </si>
  <si>
    <t>Проект 1</t>
  </si>
  <si>
    <t>Список задач проекта</t>
  </si>
  <si>
    <t>Выбранные выделенные действия:</t>
  </si>
  <si>
    <t>Параметры выделения</t>
  </si>
  <si>
    <t xml:space="preserve">     На этой неделе [18 июня - 24 июня]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</si>
</sst>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8" formatCode="#,##0.00&quot;р.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168" fontId="0" fillId="2" borderId="0" xfId="1" applyNumberFormat="1" applyFont="1" applyFill="1" applyBorder="1" applyAlignment="1">
      <alignment horizontal="center" vertical="center"/>
    </xf>
  </cellXfs>
  <cellStyles count="5">
    <cellStyle name="Денежный" xfId="1" builtinId="4"/>
    <cellStyle name="Заголовок 1" xfId="4" builtinId="16" customBuiltin="1"/>
    <cellStyle name="Название" xfId="3" builtinId="15" customBuiltin="1"/>
    <cellStyle name="Обычный" xfId="0" builtinId="0" customBuiltin="1"/>
    <cellStyle name="Процентный" xfId="2" builtinId="5"/>
  </cellStyles>
  <dxfs count="12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66673</xdr:rowOff>
    </xdr:from>
    <xdr:to>
      <xdr:col>10</xdr:col>
      <xdr:colOff>133350</xdr:colOff>
      <xdr:row>14</xdr:row>
      <xdr:rowOff>104775</xdr:rowOff>
    </xdr:to>
    <xdr:sp macro="" textlink="">
      <xdr:nvSpPr>
        <xdr:cNvPr id="5" name="Фильтрация и сортировка подсказок" descr="Click the drop down arrows in the table header row to filter or sort your project information" title="Tip"/>
        <xdr:cNvSpPr/>
      </xdr:nvSpPr>
      <xdr:spPr>
        <a:xfrm>
          <a:off x="9629775" y="2076448"/>
          <a:ext cx="1428750" cy="146685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000" b="1">
              <a:solidFill>
                <a:schemeClr val="accent1">
                  <a:lumMod val="50000"/>
                </a:schemeClr>
              </a:solidFill>
            </a:rPr>
            <a:t>СОВЕТ. </a:t>
          </a:r>
          <a:r>
            <a:rPr lang="ru-RU" sz="1000" b="0">
              <a:solidFill>
                <a:schemeClr val="accent1">
                  <a:lumMod val="50000"/>
                </a:schemeClr>
              </a:solidFill>
            </a:rPr>
            <a:t>Для фильтрации или сортировки данных проекта используйте стрелки раскрывающихся списков в строке заголовка таблицы. </a:t>
          </a:r>
          <a:endParaRPr lang="en-US" sz="1000" b="0">
            <a:solidFill>
              <a:schemeClr val="accent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блСписокДел" displayName="тблСписокДел" ref="B9:G18">
  <autoFilter ref="B9:G18"/>
  <tableColumns count="6">
    <tableColumn id="2" name="Действие" totalsRowDxfId="5"/>
    <tableColumn id="7" name="Срок выполнения" totalsRowDxfId="4"/>
    <tableColumn id="4" name="Бюджет" totalsRowDxfId="3"/>
    <tableColumn id="1" name="Процент выполнения" totalsRowDxfId="2"/>
    <tableColumn id="6" name="Ход выполнения" totalsRowDxfId="1">
      <calculatedColumnFormula>тблСписокДел[[#This Row],[Процент выполнения]]</calculatedColumnFormula>
    </tableColumn>
    <tableColumn id="5" name="Примечания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Список задач проекта" altTextSummary="Содержит сведения о проекте, такие как действие, срок выполнения, бюджет, процент и ход выполнения и примечания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4.140625" style="1" customWidth="1"/>
    <col min="3" max="3" width="14.28515625" style="1" customWidth="1"/>
    <col min="4" max="4" width="13.5703125" style="1" customWidth="1"/>
    <col min="5" max="5" width="25.5703125" style="1" customWidth="1"/>
    <col min="6" max="6" width="20.28515625" style="1" customWidth="1"/>
    <col min="7" max="7" width="39.710937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41260</v>
      </c>
      <c r="F6" s="11"/>
      <c r="G6" s="27" t="s">
        <v>41</v>
      </c>
    </row>
    <row r="8" spans="2:8" s="2" customFormat="1" ht="24" customHeight="1" x14ac:dyDescent="0.2">
      <c r="B8" s="37" t="s">
        <v>37</v>
      </c>
      <c r="C8" s="37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41075</v>
      </c>
      <c r="D10" s="39">
        <v>476</v>
      </c>
      <c r="E10" s="16">
        <v>0.25</v>
      </c>
      <c r="F10" s="16">
        <f>тблСписокДел[[#This Row],[Процент выполнения]]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41163</v>
      </c>
      <c r="D11" s="39">
        <v>301</v>
      </c>
      <c r="E11" s="16">
        <v>0.1</v>
      </c>
      <c r="F11" s="16">
        <f>тблСписокДел[[#This Row],[Процент выполнения]]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41158</v>
      </c>
      <c r="D12" s="39">
        <v>429</v>
      </c>
      <c r="E12" s="16">
        <v>0</v>
      </c>
      <c r="F12" s="16">
        <f>тблСписокДел[[#This Row],[Процент выполнения]]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41185</v>
      </c>
      <c r="D13" s="39">
        <v>332</v>
      </c>
      <c r="E13" s="16">
        <v>0.7</v>
      </c>
      <c r="F13" s="16">
        <f>тблСписокДел[[#This Row],[Процент выполнения]]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41205</v>
      </c>
      <c r="D14" s="39">
        <v>471</v>
      </c>
      <c r="E14" s="16">
        <v>0.1</v>
      </c>
      <c r="F14" s="16">
        <f>тблСписокДел[[#This Row],[Процент выполнения]]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41210</v>
      </c>
      <c r="D15" s="39">
        <v>418</v>
      </c>
      <c r="E15" s="16">
        <v>1</v>
      </c>
      <c r="F15" s="16">
        <f>тблСписокДел[[#This Row],[Процент выполнения]]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41220</v>
      </c>
      <c r="D16" s="39">
        <v>150</v>
      </c>
      <c r="E16" s="16">
        <v>0</v>
      </c>
      <c r="F16" s="16">
        <f>тблСписокДел[[#This Row],[Процент выполнения]]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41235</v>
      </c>
      <c r="D17" s="39">
        <v>330</v>
      </c>
      <c r="E17" s="16">
        <v>0.25</v>
      </c>
      <c r="F17" s="16">
        <f>тблСписокДел[[#This Row],[Процент выполнения]]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41255</v>
      </c>
      <c r="D18" s="39">
        <v>353</v>
      </c>
      <c r="E18" s="16">
        <v>0.5</v>
      </c>
      <c r="F18" s="16">
        <f>тблСписокДел[[#This Row],[Процент выполнения]]</f>
        <v>0.5</v>
      </c>
      <c r="G18" s="13"/>
    </row>
  </sheetData>
  <mergeCells count="1">
    <mergeCell ref="B8:C8"/>
  </mergeCells>
  <conditionalFormatting sqref="B10:G18">
    <cfRule type="expression" dxfId="6" priority="13">
      <formula>($C10&gt;=значГНачало)*($C10&lt;=значГКонец)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спсВыделениеЗадач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37.28515625" style="4" customWidth="1"/>
    <col min="3" max="4" width="40" style="4" customWidth="1"/>
    <col min="5" max="5" width="53.425781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40</v>
      </c>
      <c r="C3" s="7"/>
      <c r="D3" s="7"/>
      <c r="E3" s="7"/>
    </row>
    <row r="4" spans="2:6" ht="37.5" customHeight="1" x14ac:dyDescent="0.2">
      <c r="B4" s="38" t="s">
        <v>22</v>
      </c>
      <c r="C4" s="38"/>
      <c r="D4" s="38"/>
      <c r="E4" s="38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Нет выделения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41162</v>
      </c>
      <c r="D7" s="18">
        <f ca="1">C7+6</f>
        <v>41168</v>
      </c>
      <c r="E7" s="19" t="str">
        <f ca="1">B7&amp;" ["&amp;TEXT(C7,"ДД.МММ")&amp;" - "&amp;TEXT(D7,"ДД.МММ")&amp;"]"</f>
        <v xml:space="preserve">     На этой неделе [10.сен - 16.сен]</v>
      </c>
    </row>
    <row r="8" spans="2:6" s="9" customFormat="1" ht="18.75" customHeight="1" x14ac:dyDescent="0.2">
      <c r="B8" s="20" t="s">
        <v>24</v>
      </c>
      <c r="C8" s="22">
        <f ca="1">EOMONTH(TODAY(),-1)+1</f>
        <v>41153</v>
      </c>
      <c r="D8" s="22">
        <f ca="1">EDATE(C8,1)-1</f>
        <v>41182</v>
      </c>
      <c r="E8" s="21" t="str">
        <f ca="1">B8&amp;" ["&amp;TEXT(C8,"Д")&amp;" - "&amp;TEXT(D8,"Д.МММ")&amp;"]"</f>
        <v xml:space="preserve">     В этом месяце [1 - 30.сен]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["&amp;TEXT(C9,"ДД.МММ")&amp;" - "&amp;TEXT(D9,"ДД.МММ")&amp;"]"</f>
        <v xml:space="preserve">     В этом квартале [01.апр - 31.июл]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["&amp;TEXT(C10,"ГГГГ")&amp;"]"</f>
        <v xml:space="preserve">     В этом году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Интервал:</v>
      </c>
    </row>
    <row r="12" spans="2:6" s="9" customFormat="1" ht="18.75" customHeight="1" x14ac:dyDescent="0.2">
      <c r="B12" s="20" t="s">
        <v>27</v>
      </c>
      <c r="C12" s="22">
        <f ca="1">C7-7</f>
        <v>41155</v>
      </c>
      <c r="D12" s="22">
        <f ca="1">C12+6</f>
        <v>41161</v>
      </c>
      <c r="E12" s="21" t="str">
        <f ca="1">B12&amp;" ["&amp;TEXT(C12,"ДД.МММ")&amp;" - "&amp;TEXT(D12,"ДД.МММ")&amp;"]"</f>
        <v xml:space="preserve">     На прошлой неделе [03.сен - 09.сен]</v>
      </c>
    </row>
    <row r="13" spans="2:6" s="9" customFormat="1" ht="18.75" customHeight="1" x14ac:dyDescent="0.2">
      <c r="B13" s="17" t="s">
        <v>28</v>
      </c>
      <c r="C13" s="18">
        <f ca="1">EDATE(C8,-1)</f>
        <v>41122</v>
      </c>
      <c r="D13" s="18">
        <f ca="1">EDATE(C13,1)-1</f>
        <v>41152</v>
      </c>
      <c r="E13" s="19" t="str">
        <f ca="1">B13&amp;" ["&amp;TEXT(C13,"ДД")&amp;" - "&amp;TEXT(D13,"ДД.МММ")&amp;"]"</f>
        <v xml:space="preserve">     В прошлом месяце [01 - 31.авг]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["&amp;TEXT(C14,"ДД.МММ")&amp;" - "&amp;TEXT(D14,"ДД.МММ")&amp;"]"</f>
        <v xml:space="preserve">     В прошлом квартале [01.янв - 31.мар]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В прошлом году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39</v>
      </c>
      <c r="C17" s="24" t="str">
        <f ca="1">IFERROR(MATCH(ВыделениеДействий,спсВыделениеЗадач,0),"")</f>
        <v/>
      </c>
      <c r="D17" s="24" t="str">
        <f>ВыделениеДействий</f>
        <v xml:space="preserve">     На этой неделе [18 июня - 24 июня]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paperSize="9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845884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>Complete</EditorialStatus>
    <Markets xmlns="9d035d7d-02e5-4a00-8b62-9a556aabc7b5"/>
    <OriginAsset xmlns="9d035d7d-02e5-4a00-8b62-9a556aabc7b5" xsi:nil="true"/>
    <AssetStart xmlns="9d035d7d-02e5-4a00-8b62-9a556aabc7b5">2012-06-28T22:28:00+00:00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442848</Value>
    </PublishStatusLookup>
    <APAuthor xmlns="9d035d7d-02e5-4a00-8b62-9a556aabc7b5">
      <UserInfo>
        <DisplayName>EUROPE\v-paulbr</DisplayName>
        <AccountId>1133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ApprovedManual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>TP</AssetType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false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TP102929978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AB7B82A2-074B-41CE-AB41-01386F23D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Список задач проекта 1</vt:lpstr>
      <vt:lpstr>Параметры &amp; вычисления</vt:lpstr>
      <vt:lpstr>ВыделениеДействий</vt:lpstr>
      <vt:lpstr>значГКонец</vt:lpstr>
      <vt:lpstr>значГНачало</vt:lpstr>
      <vt:lpstr>'Список задач проекта 1'!Область_печати</vt:lpstr>
      <vt:lpstr>спсВыделениеЗадач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Hosek</dc:creator>
  <dcterms:created xsi:type="dcterms:W3CDTF">2012-06-20T19:13:14Z</dcterms:created>
  <dcterms:modified xsi:type="dcterms:W3CDTF">2012-09-13T08:03:32Z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