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ru-RU\"/>
    </mc:Choice>
  </mc:AlternateContent>
  <bookViews>
    <workbookView xWindow="0" yWindow="0" windowWidth="28800" windowHeight="14145"/>
  </bookViews>
  <sheets>
    <sheet name="Движение денежных средств" sheetId="1" r:id="rId1"/>
    <sheet name="Ежемесячные доходы" sheetId="4" r:id="rId2"/>
    <sheet name="Ежемесячные расходы" sheetId="3" r:id="rId3"/>
  </sheets>
  <definedNames>
    <definedName name="_xlnm.Print_Titles" localSheetId="0">'Движение денежных средств'!$5:$5</definedName>
    <definedName name="_xlnm.Print_Titles" localSheetId="1">'Ежемесячные доходы'!$1:$1</definedName>
    <definedName name="_xlnm.Print_Titles" localSheetId="2">'Ежемесячные расходы'!$1:$1</definedName>
    <definedName name="Заголовок1">Движение_денежных_средств[[#Headers],[Движение денежных средств]]</definedName>
    <definedName name="Заголовок2">Доходы[[#Headers],[Ежемесячные доходы]]</definedName>
    <definedName name="Заголовок3">Расходы[[#Headers],[Ежемесячные расходы]]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D5" i="4" l="1"/>
  <c r="C5" i="4"/>
  <c r="D22" i="3"/>
  <c r="C22" i="3"/>
  <c r="E3" i="4"/>
  <c r="E4" i="4"/>
  <c r="E2" i="4"/>
  <c r="E5" i="4" l="1"/>
  <c r="E6" i="1" s="1"/>
  <c r="D7" i="1"/>
  <c r="C7" i="1"/>
  <c r="D6" i="1"/>
  <c r="C6" i="1"/>
  <c r="E3" i="3"/>
  <c r="E4" i="3"/>
  <c r="E5" i="3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C8" i="1" l="1"/>
  <c r="D8" i="1"/>
  <c r="E22" i="3"/>
  <c r="E7" i="1" s="1"/>
  <c r="E8" i="1" l="1"/>
</calcChain>
</file>

<file path=xl/sharedStrings.xml><?xml version="1.0" encoding="utf-8"?>
<sst xmlns="http://schemas.openxmlformats.org/spreadsheetml/2006/main" count="43" uniqueCount="35">
  <si>
    <t>Месяц</t>
  </si>
  <si>
    <t>Год</t>
  </si>
  <si>
    <t>Ежемесячный семейный бюджет</t>
  </si>
  <si>
    <t>Движение денежных средств</t>
  </si>
  <si>
    <t>Общие доходы</t>
  </si>
  <si>
    <t>Общие расходы</t>
  </si>
  <si>
    <t>Итого денежных средств</t>
  </si>
  <si>
    <t>Плановые</t>
  </si>
  <si>
    <t>Фактические</t>
  </si>
  <si>
    <t>Отклонение</t>
  </si>
  <si>
    <t>Ежемесячные доходы</t>
  </si>
  <si>
    <t>Доход 1</t>
  </si>
  <si>
    <t>Доход 2</t>
  </si>
  <si>
    <t>Другие доходы</t>
  </si>
  <si>
    <t>Ежемесячные расходы</t>
  </si>
  <si>
    <t>Жилье</t>
  </si>
  <si>
    <t>Продукты</t>
  </si>
  <si>
    <t>Телефонная связь</t>
  </si>
  <si>
    <t>Электричество, газ</t>
  </si>
  <si>
    <t>Водоснабжение, водоотведение, вывоз мусора</t>
  </si>
  <si>
    <t>Кабельное ТВ</t>
  </si>
  <si>
    <t>Интернет</t>
  </si>
  <si>
    <t>Ремонт, техническое обслуживание</t>
  </si>
  <si>
    <t>Обучение</t>
  </si>
  <si>
    <t>Домашние животные</t>
  </si>
  <si>
    <t>Транспорт</t>
  </si>
  <si>
    <t>Предметы личной гигиены</t>
  </si>
  <si>
    <t>Страхование</t>
  </si>
  <si>
    <t>Кредитные карты</t>
  </si>
  <si>
    <t>Кредиты</t>
  </si>
  <si>
    <t>Налоги</t>
  </si>
  <si>
    <t>Подарки, благотворительность</t>
  </si>
  <si>
    <t>Сбережения</t>
  </si>
  <si>
    <t>Другое</t>
  </si>
  <si>
    <t>Детский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</si>
</sst>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\ &quot;р.&quot;"/>
    <numFmt numFmtId="168" formatCode="#,##0\ &quot;₽&quot;"/>
  </numFmts>
  <fonts count="13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sz val="11"/>
      <color theme="1" tint="0.34998626667073579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28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0" fillId="0" borderId="0" xfId="0" applyAlignment="1">
      <alignment horizontal="left" vertical="center"/>
    </xf>
    <xf numFmtId="168" fontId="4" fillId="0" borderId="0" xfId="9" applyNumberFormat="1" applyFill="1" applyBorder="1">
      <alignment horizontal="right" vertical="center" indent="2"/>
    </xf>
    <xf numFmtId="168" fontId="12" fillId="0" borderId="0" xfId="13" applyNumberFormat="1" applyFont="1" applyFill="1" applyBorder="1">
      <alignment horizontal="right" vertical="center" indent="2"/>
    </xf>
    <xf numFmtId="168" fontId="4" fillId="0" borderId="0" xfId="9" applyNumberFormat="1">
      <alignment horizontal="right" vertical="center" indent="2"/>
    </xf>
    <xf numFmtId="168" fontId="5" fillId="0" borderId="0" xfId="9" applyNumberFormat="1" applyFont="1" applyFill="1" applyBorder="1">
      <alignment horizontal="right" vertical="center" indent="2"/>
    </xf>
    <xf numFmtId="168" fontId="10" fillId="0" borderId="0" xfId="9" applyNumberFormat="1" applyFont="1" applyFill="1" applyBorder="1">
      <alignment horizontal="right" vertical="center" indent="2"/>
    </xf>
    <xf numFmtId="168" fontId="4" fillId="0" borderId="0" xfId="9" applyNumberFormat="1" applyFont="1">
      <alignment horizontal="right" vertical="center" indent="2"/>
    </xf>
    <xf numFmtId="168" fontId="8" fillId="0" borderId="0" xfId="9" applyNumberFormat="1" applyFont="1" applyFill="1" applyBorder="1">
      <alignment horizontal="right" vertical="center" indent="2"/>
    </xf>
    <xf numFmtId="168" fontId="11" fillId="0" borderId="0" xfId="9" applyNumberFormat="1" applyFont="1" applyFill="1" applyBorder="1">
      <alignment horizontal="right" vertical="center" indent="2"/>
    </xf>
    <xf numFmtId="168" fontId="7" fillId="0" borderId="0" xfId="17" applyNumberFormat="1" applyFill="1" applyBorder="1">
      <alignment horizontal="right" vertical="center" indent="2"/>
    </xf>
    <xf numFmtId="168" fontId="8" fillId="0" borderId="0" xfId="13" applyNumberFormat="1" applyFill="1" applyBorder="1">
      <alignment horizontal="right" vertical="center" indent="2"/>
    </xf>
  </cellXfs>
  <cellStyles count="18">
    <cellStyle name="Гиперссылка" xfId="15" builtinId="8" customBuiltin="1"/>
    <cellStyle name="Денежный" xfId="9" builtinId="4" customBuiltin="1"/>
    <cellStyle name="Денежный [0]" xfId="10" builtinId="7" customBuiltin="1"/>
    <cellStyle name="Заголовок &quot;Отклонение&quot;" xfId="14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6" builtinId="25" customBuiltin="1"/>
    <cellStyle name="Название" xfId="1" builtinId="15" customBuiltin="1"/>
    <cellStyle name="Обычный" xfId="0" builtinId="0" customBuiltin="1"/>
    <cellStyle name="Открывавшаяся гиперссылка" xfId="16" builtinId="9" customBuiltin="1"/>
    <cellStyle name="Плановые" xfId="17"/>
    <cellStyle name="Примечание" xfId="12" builtinId="10" customBuiltin="1"/>
    <cellStyle name="Процентный" xfId="11" builtinId="5" customBuiltin="1"/>
    <cellStyle name="Фактические" xfId="13"/>
    <cellStyle name="Финансовый" xfId="7" builtinId="3" customBuiltin="1"/>
    <cellStyle name="Финансовый [0]" xfId="8" builtinId="6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8" formatCode="#,##0\ &quot;₽&quot;"/>
    </dxf>
    <dxf>
      <numFmt numFmtId="168" formatCode="#,##0\ &quot;₽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numFmt numFmtId="168" formatCode="#,##0\ &quot;₽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4659260841701"/>
        <name val="Arial"/>
        <family val="2"/>
        <scheme val="major"/>
      </font>
      <numFmt numFmtId="168" formatCode="#,##0\ &quot;₽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rial"/>
        <family val="2"/>
        <scheme val="major"/>
      </font>
      <numFmt numFmtId="168" formatCode="#,##0\ &quot;₽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numFmt numFmtId="168" formatCode="#,##0\ &quot;₽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8" formatCode="#,##0\ &quot;₽&quot;"/>
    </dxf>
    <dxf>
      <numFmt numFmtId="168" formatCode="#,##0\ &quot;₽&quot;"/>
    </dxf>
    <dxf>
      <numFmt numFmtId="168" formatCode="#,##0\ &quot;₽&quot;"/>
    </dxf>
    <dxf>
      <numFmt numFmtId="168" formatCode="#,##0\ &quot;₽&quot;"/>
    </dxf>
    <dxf>
      <numFmt numFmtId="168" formatCode="#,##0\ &quot;₽&quot;"/>
    </dxf>
    <dxf>
      <numFmt numFmtId="168" formatCode="#,##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8" formatCode="#,##0\ &quot;₽&quot;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ajor"/>
      </font>
      <numFmt numFmtId="168" formatCode="#,##0\ &quot;₽&quot;"/>
    </dxf>
    <dxf>
      <numFmt numFmtId="168" formatCode="#,##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Ежемесячный семейный бюджет" defaultPivotStyle="PivotStyleLight16">
    <tableStyle name="Ежемесячный семейный бюджет" pivot="0" count="10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ColumnStripe" dxfId="24"/>
      <tableStyleElement type="secondColumnStripe" dxfId="23"/>
      <tableStyleElement type="firstHeaderCell" dxfId="22"/>
      <tableStyleElement type="lastHeaderCell" dxfId="21"/>
      <tableStyleElement type="lastTotalCell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Плановые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2E2-4AAD-82AB-DB6CB6823576}"/>
              </c:ext>
            </c:extLst>
          </c:dPt>
          <c:cat>
            <c:strRef>
              <c:f>'Движение денежных средств'!$B$6:$B$8</c:f>
              <c:strCache>
                <c:ptCount val="3"/>
                <c:pt idx="0">
                  <c:v>Общие доходы</c:v>
                </c:pt>
                <c:pt idx="1">
                  <c:v>Общие расходы</c:v>
                </c:pt>
                <c:pt idx="2">
                  <c:v>Итого денежных средств</c:v>
                </c:pt>
              </c:strCache>
            </c:strRef>
          </c:cat>
          <c:val>
            <c:numRef>
              <c:f>'Движение денежных средств'!$C$6:$C$8</c:f>
              <c:numCache>
                <c:formatCode>#\ ##0\ "₽"</c:formatCode>
                <c:ptCount val="3"/>
                <c:pt idx="0">
                  <c:v>57000</c:v>
                </c:pt>
                <c:pt idx="1">
                  <c:v>36030</c:v>
                </c:pt>
                <c:pt idx="2">
                  <c:v>20970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Фактические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'Движение денежных средств'!$B$6:$B$8</c:f>
              <c:strCache>
                <c:ptCount val="3"/>
                <c:pt idx="0">
                  <c:v>Общие доходы</c:v>
                </c:pt>
                <c:pt idx="1">
                  <c:v>Общие расходы</c:v>
                </c:pt>
                <c:pt idx="2">
                  <c:v>Итого денежных средств</c:v>
                </c:pt>
              </c:strCache>
            </c:strRef>
          </c:cat>
          <c:val>
            <c:numRef>
              <c:f>'Движение денежных средств'!$D$6:$D$8</c:f>
              <c:numCache>
                <c:formatCode>#\ ##0\ "₽"</c:formatCode>
                <c:ptCount val="3"/>
                <c:pt idx="0">
                  <c:v>55000</c:v>
                </c:pt>
                <c:pt idx="1">
                  <c:v>36550</c:v>
                </c:pt>
                <c:pt idx="2">
                  <c:v>18450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₽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674733521632678"/>
          <c:y val="1.2778451950459487E-2"/>
          <c:w val="0.31291552416642854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Диаграмма 7" descr="Гистограмма с группировкой отображает плановые и фактические значения общих доходов, общих расходов и общего количества денежных средств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Движение_денежных_средств" displayName="Движение_денежных_средств" ref="B5:E8" totalsRowCount="1">
  <autoFilter ref="B5:E7"/>
  <tableColumns count="4">
    <tableColumn id="1" name="Движение денежных средств" totalsRowLabel="Итого денежных средств" dataDxfId="19" totalsRowDxfId="18"/>
    <tableColumn id="2" name="Плановые" totalsRowFunction="custom" dataDxfId="17" dataCellStyle="Денежный">
      <totalsRowFormula>C6-C7</totalsRowFormula>
    </tableColumn>
    <tableColumn id="3" name="Фактические" totalsRowFunction="custom" dataDxfId="16" dataCellStyle="Фактические">
      <totalsRowFormula>D6-D7</totalsRowFormula>
    </tableColumn>
    <tableColumn id="4" name="Отклонение" totalsRowFunction="custom" dataDxfId="15" dataCellStyle="Денежный">
      <totalsRowFormula>Движение_денежных_средств[[#Totals],[Фактические]]-Движение_денежных_средств[[#Totals],[Плановые]]</totalsRowFormula>
    </tableColumn>
  </tableColumns>
  <tableStyleInfo name="Ежемесячный семейный бюджет" showFirstColumn="1" showLastColumn="1" showRowStripes="1" showColumnStripes="1"/>
  <extLst>
    <ext xmlns:x14="http://schemas.microsoft.com/office/spreadsheetml/2009/9/main" uri="{504A1905-F514-4f6f-8877-14C23A59335A}">
      <x14:table altTextSummary="Например, плановое, фактическое и отклоненное движения денежных средств в общих доходах, общих расходах и общей сумме денежных средств автоматически обновляются на основе записей на листах &quot;Ежемесячные доходы&quot; и &quot;Ежемесячные расходы&quot;"/>
    </ext>
  </extLst>
</table>
</file>

<file path=xl/tables/table2.xml><?xml version="1.0" encoding="utf-8"?>
<table xmlns="http://schemas.openxmlformats.org/spreadsheetml/2006/main" id="5" name="Доходы" displayName="Доходы" ref="B1:E5" totalsRowCount="1">
  <autoFilter ref="B1:E4"/>
  <tableColumns count="4">
    <tableColumn id="1" name="Ежемесячные доходы" totalsRowLabel="Общие доходы" dataDxfId="14" totalsRowDxfId="7"/>
    <tableColumn id="2" name="Плановые" totalsRowFunction="sum" dataDxfId="13" totalsRowDxfId="6" dataCellStyle="Денежный" totalsRowCellStyle="Денежный"/>
    <tableColumn id="3" name="Фактические" totalsRowFunction="sum" dataDxfId="12" totalsRowDxfId="5" dataCellStyle="Денежный" totalsRowCellStyle="Денежный"/>
    <tableColumn id="4" name="Отклонение" totalsRowFunction="sum" dataDxfId="11" totalsRowDxfId="4" dataCellStyle="Денежный" totalsRowCellStyle="Денежный">
      <calculatedColumnFormula>Доходы[[#This Row],[Фактические]]-Доходы[[#This Row],[Плановые]]</calculatedColumnFormula>
    </tableColumn>
  </tableColumns>
  <tableStyleInfo name="Ежемесячный семейный бюджет" showFirstColumn="1" showLastColumn="1" showRowStripes="1" showColumnStripes="1"/>
  <extLst>
    <ext xmlns:x14="http://schemas.microsoft.com/office/spreadsheetml/2009/9/main" uri="{504A1905-F514-4f6f-8877-14C23A59335A}">
      <x14:table altTextSummary="Введите в этой таблице ежемесячные доходы, плановые и фактические доходы из каждого источника. Отклонение и общие доходы вычисляются автоматически"/>
    </ext>
  </extLst>
</table>
</file>

<file path=xl/tables/table3.xml><?xml version="1.0" encoding="utf-8"?>
<table xmlns="http://schemas.openxmlformats.org/spreadsheetml/2006/main" id="9" name="Расходы" displayName="Расходы" ref="B1:E22" totalsRowCount="1">
  <autoFilter ref="B1:E21"/>
  <tableColumns count="4">
    <tableColumn id="1" name="Ежемесячные расходы" totalsRowLabel="Общие расходы" totalsRowDxfId="3"/>
    <tableColumn id="2" name="Плановые" totalsRowFunction="sum" dataDxfId="10" totalsRowDxfId="2" dataCellStyle="Денежный" totalsRowCellStyle="Денежный"/>
    <tableColumn id="3" name="Фактические" totalsRowFunction="sum" dataDxfId="9" totalsRowDxfId="1" dataCellStyle="Фактические" totalsRowCellStyle="Фактические"/>
    <tableColumn id="4" name="Отклонение" totalsRowFunction="sum" dataDxfId="8" totalsRowDxfId="0" dataCellStyle="Денежный" totalsRowCellStyle="Денежный">
      <calculatedColumnFormula>Расходы[[#This Row],[Плановые]]-Расходы[[#This Row],[Фактические]]</calculatedColumnFormula>
    </tableColumn>
  </tableColumns>
  <tableStyleInfo name="Ежемесячный семейный бюджет" showFirstColumn="1" showLastColumn="1" showRowStripes="1" showColumnStripes="1"/>
  <extLst>
    <ext xmlns:x14="http://schemas.microsoft.com/office/spreadsheetml/2009/9/main" uri="{504A1905-F514-4f6f-8877-14C23A59335A}">
      <x14:table altTextSummary="Введите в этой таблице ежемесячные расходы, плановые и фактические расходы. Отклонение и общие расходы вычисляю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5" t="s">
        <v>3</v>
      </c>
      <c r="C5" s="13" t="s">
        <v>7</v>
      </c>
      <c r="D5" s="12" t="s">
        <v>8</v>
      </c>
      <c r="E5" s="16" t="s">
        <v>9</v>
      </c>
    </row>
    <row r="6" spans="2:5" ht="30" customHeight="1" x14ac:dyDescent="0.2">
      <c r="B6" s="8" t="s">
        <v>4</v>
      </c>
      <c r="C6" s="18">
        <f>Доходы[[#Totals],[Плановые]]</f>
        <v>57000</v>
      </c>
      <c r="D6" s="19">
        <f>Доходы[[#Totals],[Фактические]]</f>
        <v>55000</v>
      </c>
      <c r="E6" s="20">
        <f>Доходы[[#Totals],[Отклонение]]</f>
        <v>-2000</v>
      </c>
    </row>
    <row r="7" spans="2:5" ht="30" customHeight="1" x14ac:dyDescent="0.2">
      <c r="B7" s="8" t="s">
        <v>5</v>
      </c>
      <c r="C7" s="18">
        <f>Расходы[[#Totals],[Плановые]]</f>
        <v>36030</v>
      </c>
      <c r="D7" s="19">
        <f>Расходы[[#Totals],[Фактические]]</f>
        <v>36550</v>
      </c>
      <c r="E7" s="20">
        <f>Расходы[[#Totals],[Отклонение]]</f>
        <v>-520</v>
      </c>
    </row>
    <row r="8" spans="2:5" ht="30" customHeight="1" x14ac:dyDescent="0.2">
      <c r="B8" s="15" t="s">
        <v>6</v>
      </c>
      <c r="C8" s="21">
        <f>C6-C7</f>
        <v>20970</v>
      </c>
      <c r="D8" s="22">
        <f>D6-D7</f>
        <v>18450</v>
      </c>
      <c r="E8" s="23">
        <f>Движение_денежных_средств[[#Totals],[Фактические]]-Движение_денежных_средств[[#Totals],[Плановые]]</f>
        <v>-2520</v>
      </c>
    </row>
  </sheetData>
  <dataValidations count="9">
    <dataValidation allowBlank="1" showInputMessage="1" showErrorMessage="1" prompt="Ведите в этой книге свой ежемесячный семейный бюджет. Таблица движения денежных средств и гистограмма с группировкой, отображающая сводный бюджет, обновляются автоматически на основе записей на листах «Ежемесячные доходы» и «Ежемесячные расходы»." sqref="A1"/>
    <dataValidation allowBlank="1" showInputMessage="1" showErrorMessage="1" prompt="Введите месяц в этой ячейке." sqref="B1"/>
    <dataValidation allowBlank="1" showInputMessage="1" showErrorMessage="1" prompt="Введите год в этой ячейке." sqref="B2"/>
    <dataValidation allowBlank="1" showInputMessage="1" showErrorMessage="1" prompt="В этой ячейке указывается заголовок листа. Введите ежемесячные доходы на листе «Ежемесячные доходы» и ежемесячные расходы на листе «Ежемесячные расходы»." sqref="B3"/>
    <dataValidation allowBlank="1" showInputMessage="1" showErrorMessage="1" prompt="Гистограмма с группировкой отображает плановые и фактические значения общих доходов, общих расходов и общего количества денежных средств." sqref="B4"/>
    <dataValidation allowBlank="1" showInputMessage="1" showErrorMessage="1" prompt="Общие доходы и расходы автоматически обновляются в этом столбце под этим заголовком." sqref="B5"/>
    <dataValidation allowBlank="1" showInputMessage="1" showErrorMessage="1" prompt="Плановая сумма автоматически обновляется в столбце под этим заголовком." sqref="C5"/>
    <dataValidation allowBlank="1" showInputMessage="1" showErrorMessage="1" prompt="Фактическая сумма автоматически обновляется в столбце под этим заголовком." sqref="D5"/>
    <dataValidation allowBlank="1" showInputMessage="1" showErrorMessage="1" prompt="Сумма отклонения автоматически рассчитывается в столбце под этим заголовком.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5" t="s">
        <v>10</v>
      </c>
      <c r="C1" s="13" t="s">
        <v>7</v>
      </c>
      <c r="D1" s="12" t="s">
        <v>8</v>
      </c>
      <c r="E1" s="14" t="s">
        <v>9</v>
      </c>
    </row>
    <row r="2" spans="2:5" ht="30" customHeight="1" x14ac:dyDescent="0.2">
      <c r="B2" s="15" t="s">
        <v>11</v>
      </c>
      <c r="C2" s="18">
        <v>40000</v>
      </c>
      <c r="D2" s="18">
        <v>40000</v>
      </c>
      <c r="E2" s="18">
        <f>Доходы[[#This Row],[Фактические]]-Доходы[[#This Row],[Плановые]]</f>
        <v>0</v>
      </c>
    </row>
    <row r="3" spans="2:5" ht="30" customHeight="1" x14ac:dyDescent="0.2">
      <c r="B3" s="15" t="s">
        <v>12</v>
      </c>
      <c r="C3" s="18">
        <v>14000</v>
      </c>
      <c r="D3" s="18">
        <v>15000</v>
      </c>
      <c r="E3" s="18">
        <f>Доходы[[#This Row],[Фактические]]-Доходы[[#This Row],[Плановые]]</f>
        <v>1000</v>
      </c>
    </row>
    <row r="4" spans="2:5" ht="30" customHeight="1" x14ac:dyDescent="0.2">
      <c r="B4" s="15" t="s">
        <v>13</v>
      </c>
      <c r="C4" s="18">
        <v>3000</v>
      </c>
      <c r="D4" s="18">
        <v>0</v>
      </c>
      <c r="E4" s="18">
        <f>Доходы[[#This Row],[Фактические]]-Доходы[[#This Row],[Плановые]]</f>
        <v>-3000</v>
      </c>
    </row>
    <row r="5" spans="2:5" ht="30" customHeight="1" x14ac:dyDescent="0.2">
      <c r="B5" s="15" t="s">
        <v>4</v>
      </c>
      <c r="C5" s="21">
        <f>SUBTOTAL(109,Доходы[Плановые])</f>
        <v>57000</v>
      </c>
      <c r="D5" s="24">
        <f>SUBTOTAL(109,Доходы[Фактические])</f>
        <v>55000</v>
      </c>
      <c r="E5" s="25">
        <f>SUBTOTAL(109,Доходы[Отклонение])</f>
        <v>-2000</v>
      </c>
    </row>
  </sheetData>
  <dataValidations count="5">
    <dataValidation allowBlank="1" showInputMessage="1" showErrorMessage="1" prompt="Введите ежемесячные доходы на этом листе." sqref="A1"/>
    <dataValidation allowBlank="1" showInputMessage="1" showErrorMessage="1" prompt="Сумма отклонения автоматически рассчитывается в столбце под этим заголовком." sqref="E1"/>
    <dataValidation allowBlank="1" showInputMessage="1" showErrorMessage="1" prompt="Введите ежемесячные расходы в столбце под этим заголовком. Вы можете найти конкретные записи с помощью фильтров заголовка" sqref="B1"/>
    <dataValidation allowBlank="1" showInputMessage="1" showErrorMessage="1" prompt="Введите плановые доходы в столбце под этим заголовком." sqref="C1"/>
    <dataValidation allowBlank="1" showInputMessage="1" showErrorMessage="1" prompt="Введите фактические доходы в столбце под этим заголовком.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44.87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3" t="s">
        <v>7</v>
      </c>
      <c r="D1" s="11" t="s">
        <v>8</v>
      </c>
      <c r="E1" s="14" t="s">
        <v>9</v>
      </c>
    </row>
    <row r="2" spans="2:5" ht="30" customHeight="1" x14ac:dyDescent="0.2">
      <c r="B2" s="8" t="s">
        <v>15</v>
      </c>
      <c r="C2" s="26">
        <v>15000</v>
      </c>
      <c r="D2" s="18">
        <v>15000</v>
      </c>
      <c r="E2" s="18">
        <f>Расходы[[#This Row],[Плановые]]-Расходы[[#This Row],[Фактические]]</f>
        <v>0</v>
      </c>
    </row>
    <row r="3" spans="2:5" ht="30" customHeight="1" x14ac:dyDescent="0.2">
      <c r="B3" s="8" t="s">
        <v>16</v>
      </c>
      <c r="C3" s="26">
        <v>2500</v>
      </c>
      <c r="D3" s="18">
        <v>2800</v>
      </c>
      <c r="E3" s="18">
        <f>Расходы[[#This Row],[Плановые]]-Расходы[[#This Row],[Фактические]]</f>
        <v>-300</v>
      </c>
    </row>
    <row r="4" spans="2:5" ht="30" customHeight="1" x14ac:dyDescent="0.2">
      <c r="B4" s="8" t="s">
        <v>17</v>
      </c>
      <c r="C4" s="26">
        <v>380</v>
      </c>
      <c r="D4" s="18">
        <v>380</v>
      </c>
      <c r="E4" s="18">
        <f>Расходы[[#This Row],[Плановые]]-Расходы[[#This Row],[Фактические]]</f>
        <v>0</v>
      </c>
    </row>
    <row r="5" spans="2:5" ht="30" customHeight="1" x14ac:dyDescent="0.2">
      <c r="B5" s="8" t="s">
        <v>18</v>
      </c>
      <c r="C5" s="26">
        <v>650</v>
      </c>
      <c r="D5" s="18">
        <v>780</v>
      </c>
      <c r="E5" s="18">
        <f>Расходы[[#This Row],[Плановые]]-Расходы[[#This Row],[Фактические]]</f>
        <v>-130</v>
      </c>
    </row>
    <row r="6" spans="2:5" ht="30" customHeight="1" x14ac:dyDescent="0.2">
      <c r="B6" s="8" t="s">
        <v>19</v>
      </c>
      <c r="C6" s="26">
        <v>250</v>
      </c>
      <c r="D6" s="18">
        <v>210</v>
      </c>
      <c r="E6" s="18">
        <f>Расходы[[#This Row],[Плановые]]-Расходы[[#This Row],[Фактические]]</f>
        <v>40</v>
      </c>
    </row>
    <row r="7" spans="2:5" ht="30" customHeight="1" x14ac:dyDescent="0.2">
      <c r="B7" s="8" t="s">
        <v>20</v>
      </c>
      <c r="C7" s="26">
        <v>750</v>
      </c>
      <c r="D7" s="18">
        <v>830</v>
      </c>
      <c r="E7" s="18">
        <f>Расходы[[#This Row],[Плановые]]-Расходы[[#This Row],[Фактические]]</f>
        <v>-80</v>
      </c>
    </row>
    <row r="8" spans="2:5" ht="30" customHeight="1" x14ac:dyDescent="0.2">
      <c r="B8" s="8" t="s">
        <v>21</v>
      </c>
      <c r="C8" s="26">
        <v>600</v>
      </c>
      <c r="D8" s="18">
        <v>600</v>
      </c>
      <c r="E8" s="18">
        <f>Расходы[[#This Row],[Плановые]]-Расходы[[#This Row],[Фактические]]</f>
        <v>0</v>
      </c>
    </row>
    <row r="9" spans="2:5" ht="30" customHeight="1" x14ac:dyDescent="0.2">
      <c r="B9" s="8" t="s">
        <v>22</v>
      </c>
      <c r="C9" s="26">
        <v>0</v>
      </c>
      <c r="D9" s="18">
        <v>600</v>
      </c>
      <c r="E9" s="18">
        <f>Расходы[[#This Row],[Плановые]]-Расходы[[#This Row],[Фактические]]</f>
        <v>-600</v>
      </c>
    </row>
    <row r="10" spans="2:5" ht="30" customHeight="1" x14ac:dyDescent="0.2">
      <c r="B10" s="8" t="s">
        <v>34</v>
      </c>
      <c r="C10" s="26">
        <v>1800</v>
      </c>
      <c r="D10" s="18">
        <v>1500</v>
      </c>
      <c r="E10" s="18">
        <f>Расходы[[#This Row],[Плановые]]-Расходы[[#This Row],[Фактические]]</f>
        <v>300</v>
      </c>
    </row>
    <row r="11" spans="2:5" ht="30" customHeight="1" x14ac:dyDescent="0.2">
      <c r="B11" s="8" t="s">
        <v>23</v>
      </c>
      <c r="C11" s="26">
        <v>2500</v>
      </c>
      <c r="D11" s="18">
        <v>2500</v>
      </c>
      <c r="E11" s="18">
        <f>Расходы[[#This Row],[Плановые]]-Расходы[[#This Row],[Фактические]]</f>
        <v>0</v>
      </c>
    </row>
    <row r="12" spans="2:5" ht="30" customHeight="1" x14ac:dyDescent="0.2">
      <c r="B12" s="8" t="s">
        <v>24</v>
      </c>
      <c r="C12" s="26">
        <v>750</v>
      </c>
      <c r="D12" s="18">
        <v>800</v>
      </c>
      <c r="E12" s="18">
        <f>Расходы[[#This Row],[Плановые]]-Расходы[[#This Row],[Фактические]]</f>
        <v>-50</v>
      </c>
    </row>
    <row r="13" spans="2:5" ht="30" customHeight="1" x14ac:dyDescent="0.2">
      <c r="B13" s="8" t="s">
        <v>25</v>
      </c>
      <c r="C13" s="26">
        <v>2800</v>
      </c>
      <c r="D13" s="18">
        <v>2600</v>
      </c>
      <c r="E13" s="18">
        <f>Расходы[[#This Row],[Плановые]]-Расходы[[#This Row],[Фактические]]</f>
        <v>200</v>
      </c>
    </row>
    <row r="14" spans="2:5" ht="30" customHeight="1" x14ac:dyDescent="0.2">
      <c r="B14" s="8" t="s">
        <v>26</v>
      </c>
      <c r="C14" s="26">
        <v>750</v>
      </c>
      <c r="D14" s="18">
        <v>650</v>
      </c>
      <c r="E14" s="18">
        <f>Расходы[[#This Row],[Плановые]]-Расходы[[#This Row],[Фактические]]</f>
        <v>100</v>
      </c>
    </row>
    <row r="15" spans="2:5" ht="30" customHeight="1" x14ac:dyDescent="0.2">
      <c r="B15" s="8" t="s">
        <v>27</v>
      </c>
      <c r="C15" s="26">
        <v>2550</v>
      </c>
      <c r="D15" s="18">
        <v>2550</v>
      </c>
      <c r="E15" s="18">
        <f>Расходы[[#This Row],[Плановые]]-Расходы[[#This Row],[Фактические]]</f>
        <v>0</v>
      </c>
    </row>
    <row r="16" spans="2:5" ht="30" customHeight="1" x14ac:dyDescent="0.2">
      <c r="B16" s="8" t="s">
        <v>28</v>
      </c>
      <c r="C16" s="26">
        <v>1000</v>
      </c>
      <c r="D16" s="18">
        <v>1000</v>
      </c>
      <c r="E16" s="18">
        <f>Расходы[[#This Row],[Плановые]]-Расходы[[#This Row],[Фактические]]</f>
        <v>0</v>
      </c>
    </row>
    <row r="17" spans="2:5" ht="30" customHeight="1" x14ac:dyDescent="0.2">
      <c r="B17" s="8" t="s">
        <v>29</v>
      </c>
      <c r="C17" s="26">
        <v>0</v>
      </c>
      <c r="D17" s="18">
        <v>0</v>
      </c>
      <c r="E17" s="18">
        <f>Расходы[[#This Row],[Плановые]]-Расходы[[#This Row],[Фактические]]</f>
        <v>0</v>
      </c>
    </row>
    <row r="18" spans="2:5" ht="30" customHeight="1" x14ac:dyDescent="0.2">
      <c r="B18" s="8" t="s">
        <v>30</v>
      </c>
      <c r="C18" s="26">
        <v>0</v>
      </c>
      <c r="D18" s="18">
        <v>0</v>
      </c>
      <c r="E18" s="18">
        <f>Расходы[[#This Row],[Плановые]]-Расходы[[#This Row],[Фактические]]</f>
        <v>0</v>
      </c>
    </row>
    <row r="19" spans="2:5" ht="30" customHeight="1" x14ac:dyDescent="0.2">
      <c r="B19" s="8" t="s">
        <v>31</v>
      </c>
      <c r="C19" s="26">
        <v>1500</v>
      </c>
      <c r="D19" s="18">
        <v>1500</v>
      </c>
      <c r="E19" s="18">
        <f>Расходы[[#This Row],[Плановые]]-Расходы[[#This Row],[Фактические]]</f>
        <v>0</v>
      </c>
    </row>
    <row r="20" spans="2:5" ht="30" customHeight="1" x14ac:dyDescent="0.2">
      <c r="B20" s="8" t="s">
        <v>32</v>
      </c>
      <c r="C20" s="26">
        <v>2250</v>
      </c>
      <c r="D20" s="18">
        <v>2250</v>
      </c>
      <c r="E20" s="18">
        <f>Расходы[[#This Row],[Плановые]]-Расходы[[#This Row],[Фактические]]</f>
        <v>0</v>
      </c>
    </row>
    <row r="21" spans="2:5" ht="30" customHeight="1" x14ac:dyDescent="0.2">
      <c r="B21" s="8" t="s">
        <v>33</v>
      </c>
      <c r="C21" s="26">
        <v>0</v>
      </c>
      <c r="D21" s="18">
        <v>0</v>
      </c>
      <c r="E21" s="18">
        <f>Расходы[[#This Row],[Плановые]]-Расходы[[#This Row],[Фактические]]</f>
        <v>0</v>
      </c>
    </row>
    <row r="22" spans="2:5" ht="30" customHeight="1" x14ac:dyDescent="0.2">
      <c r="B22" s="17" t="s">
        <v>5</v>
      </c>
      <c r="C22" s="21">
        <f>SUBTOTAL(109,Расходы[Плановые])</f>
        <v>36030</v>
      </c>
      <c r="D22" s="27">
        <f>SUBTOTAL(109,Расходы[Фактические])</f>
        <v>36550</v>
      </c>
      <c r="E22" s="23">
        <f>SUBTOTAL(109,Расходы[Отклонение])</f>
        <v>-520</v>
      </c>
    </row>
  </sheetData>
  <dataValidations count="5">
    <dataValidation allowBlank="1" showInputMessage="1" showErrorMessage="1" prompt="Введите ежемесячные доходы в столбце под этим заголовком. Вы можете найти конкретные записи с помощью фильтров заголовка" sqref="B1"/>
    <dataValidation allowBlank="1" showInputMessage="1" showErrorMessage="1" prompt="Введите плановые расходы в столбце под этим заголовком." sqref="C1"/>
    <dataValidation allowBlank="1" showInputMessage="1" showErrorMessage="1" prompt="Введите фактические расходы в столбце под этим заголовком." sqref="D1"/>
    <dataValidation allowBlank="1" showInputMessage="1" showErrorMessage="1" prompt="Сумма отклонения автоматически рассчитывается в столбце под этим заголовком." sqref="E1"/>
    <dataValidation allowBlank="1" showInputMessage="1" showErrorMessage="1" prompt="Введите ежемесячные расходы на этом листе." sqref="A1"/>
  </dataValidations>
  <printOptions horizontalCentered="1"/>
  <pageMargins left="0.3" right="0.3" top="0.4" bottom="0.75" header="0.3" footer="0.3"/>
  <pageSetup paperSize="9" scale="95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Движение денежных средств</vt:lpstr>
      <vt:lpstr>Ежемесячные доходы</vt:lpstr>
      <vt:lpstr>Ежемесячные расходы</vt:lpstr>
      <vt:lpstr>'Движение денежных средств'!Заголовки_для_печати</vt:lpstr>
      <vt:lpstr>'Ежемесячные доходы'!Заголовки_для_печати</vt:lpstr>
      <vt:lpstr>'Ежемесячные расходы'!Заголовки_для_печати</vt:lpstr>
      <vt:lpstr>Заголовок1</vt:lpstr>
      <vt:lpstr>Заголовок2</vt:lpstr>
      <vt:lpstr>Заголовок3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2017-02-16T06:35:50Z</dcterms:created>
  <dcterms:modified xsi:type="dcterms:W3CDTF">2017-05-19T13:40:58Z</dcterms:modified>
</cp:coreProperties>
</file>