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650" windowHeight="10755"/>
  </bookViews>
  <sheets>
    <sheet name="FoaieDePontaj" sheetId="15" r:id="rId1"/>
    <sheet name="Despre" sheetId="20" r:id="rId2"/>
  </sheets>
  <definedNames>
    <definedName name="_xlnm.Print_Area" localSheetId="0">FoaieDePontaj!$B$1:$L$31</definedName>
    <definedName name="Săptămâna_care_începe">FoaieDePontaj!$H$4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<sst xmlns="http://schemas.openxmlformats.org/spreadsheetml/2006/main" count="85" uniqueCount="71">
  <si>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Creați o foaie de pontaj săptămânală în această foaie de lucru.
Titlul acestei foi de lucru se află în celula B1. 
Introduceți numele firmei dvs. în celula G1.
Informațiile despre cum să utilizați această foaie de lucru, inclusiv instrucțiunile pentru cititoarele de ecran și autorul acestui registru de lucru se află în foaia de lucru Despre.
Continuați să navigați în jos în coloana A pentru a auzi instrucțiuni suplimentare.</t>
  </si>
  <si>
    <t>Introduceți numărul de telefon al firmei în celula B5.
Următoarele instrucțiuni se află în celula A7.</t>
  </si>
  <si>
    <t>Eticheta Semnătură manager se află în celula B31, iar eticheta Data se află în celula E31.
Salariul total general se află în celula K31.</t>
  </si>
  <si>
    <t>FOAIE DE PONTAJ</t>
  </si>
  <si>
    <t>Adresă 1</t>
  </si>
  <si>
    <t>Adresă 2</t>
  </si>
  <si>
    <t>Localitate, județ, cod poștal</t>
  </si>
  <si>
    <t>Telefon</t>
  </si>
  <si>
    <t>Zi a săptămânii</t>
  </si>
  <si>
    <t>Semnătură angajat</t>
  </si>
  <si>
    <t>Semnătură manager</t>
  </si>
  <si>
    <t>Oră
Sosire</t>
  </si>
  <si>
    <r>
      <t xml:space="preserve">Pauze
</t>
    </r>
    <r>
      <rPr>
        <b/>
        <sz val="8"/>
        <color indexed="9"/>
        <rFont val="Calibri"/>
        <family val="2"/>
        <scheme val="major"/>
      </rPr>
      <t>(minute)</t>
    </r>
  </si>
  <si>
    <t>Nume angajat:</t>
  </si>
  <si>
    <t>Nume manager:</t>
  </si>
  <si>
    <t>Săptămâna care începe la:</t>
  </si>
  <si>
    <t>Oră
Plecare</t>
  </si>
  <si>
    <t>Dată</t>
  </si>
  <si>
    <t>Numele firmei</t>
  </si>
  <si>
    <r>
      <t xml:space="preserve">Total
</t>
    </r>
    <r>
      <rPr>
        <b/>
        <sz val="8"/>
        <color indexed="9"/>
        <rFont val="Calibri"/>
        <family val="2"/>
        <scheme val="major"/>
      </rPr>
      <t>[h]:mm</t>
    </r>
  </si>
  <si>
    <t>Total</t>
  </si>
  <si>
    <t>Coloana1</t>
  </si>
  <si>
    <t>Tarif/oră:</t>
  </si>
  <si>
    <t>Salariu total:</t>
  </si>
  <si>
    <t>Salariu total general:</t>
  </si>
  <si>
    <r>
      <t xml:space="preserve">Ore obișnuite
</t>
    </r>
    <r>
      <rPr>
        <b/>
        <sz val="8"/>
        <color indexed="9"/>
        <rFont val="Calibri"/>
        <family val="2"/>
        <scheme val="major"/>
      </rPr>
      <t>[h]:mm</t>
    </r>
  </si>
  <si>
    <t>Ore obișnuite</t>
  </si>
  <si>
    <r>
      <t xml:space="preserve">Ore suplimentare
</t>
    </r>
    <r>
      <rPr>
        <b/>
        <sz val="8"/>
        <color indexed="9"/>
        <rFont val="Calibri"/>
        <family val="2"/>
        <scheme val="major"/>
      </rPr>
      <t>[h]:mm</t>
    </r>
  </si>
  <si>
    <t>Ore suplimentare</t>
  </si>
  <si>
    <r>
      <t xml:space="preserve">Concediu medical
</t>
    </r>
    <r>
      <rPr>
        <b/>
        <sz val="8"/>
        <color indexed="9"/>
        <rFont val="Calibri"/>
        <family val="2"/>
        <scheme val="major"/>
      </rPr>
      <t>[h]:mm</t>
    </r>
  </si>
  <si>
    <t>Concediu medical</t>
  </si>
  <si>
    <r>
      <t xml:space="preserve">Sărbători
</t>
    </r>
    <r>
      <rPr>
        <b/>
        <sz val="8"/>
        <color indexed="9"/>
        <rFont val="Calibri"/>
        <family val="2"/>
        <scheme val="major"/>
      </rPr>
      <t>[h]:mm</t>
    </r>
  </si>
  <si>
    <t>Sărbători</t>
  </si>
  <si>
    <r>
      <t xml:space="preserve">Vacanță
</t>
    </r>
    <r>
      <rPr>
        <b/>
        <sz val="8"/>
        <color indexed="9"/>
        <rFont val="Calibri"/>
        <family val="2"/>
        <scheme val="major"/>
      </rPr>
      <t>[h]:mm</t>
    </r>
  </si>
  <si>
    <t>Vacanță</t>
  </si>
  <si>
    <t>ȘABLOANE DE FOI DE PONTAJ DE LA VERTEX42.COM</t>
  </si>
  <si>
    <t>https://www.vertex42.com/ExcelTemplates/timesheets.html</t>
  </si>
  <si>
    <t>← Actualizați data de început de săptămână</t>
  </si>
  <si>
    <t>← Ascundeți a doua săptămână, dacă doriți o foaie de pontaj săptămânală în loc de una bisăptămânală</t>
  </si>
  <si>
    <t>← Ștergeți rândurile tarif și plată, dacă nu aveți nevoie de ele</t>
  </si>
  <si>
    <t>Ghid pentru cititoarele de ecran</t>
  </si>
  <si>
    <t xml:space="preserve">Există 2 foi de lucru în acest registru de lucru. 
FoaieDePontaj
Despre
Instrucțiunile pentru fiecare foaie de lucru se află în coloana A, începând cu celula A1 a fiecărei foi de lucru. Acestea sunt scrise cu text ascuns. Fiecare pas vă îndrumă atunci când parcurgeți informațiile din acel rând. Fiecare pas continuă cu celula A2, A3 și așa mai departe, dacă nu există alte instrucțiuni explicite. De exemplu, textul instrucțiunii ar putea specifica să „continuați cu celula A6” pentru pasul următor. 
Acest text ascuns nu se va imprima.
Pentru a elimina aceste instrucțiuni din foaia de lucru, pur și simplu ștergeți coloana A.
</t>
  </si>
  <si>
    <t>Despre Vertex42</t>
  </si>
  <si>
    <t>Vertex42.com oferă peste 300 de șabloane de foi de calcul cu aspect profesionist, destinate utilizării în firme, personale și în mediul educațional. Majoritatea pot fi descărcate gratuit. Colecția lor cuprinde o varietate de calendare, planificatoare și planificări, precum și foi de calcul de finanțe personale pentru bugete, reducerea datoriilor și amortizarea împrumuturilor.</t>
  </si>
  <si>
    <t>Firmele vor găsi șabloane de facturi, foi de pontaj, evidențe de stocuri, situații financiare și planificatoare de proiecte. Profesorii și elevii vor găsi resurse cum ar fi planificări de cursuri, cataloage de note și foi de prezență. Organizați-vă viața de familie cu planificatoare pentru mese, liste de verificare și jurnale de exerciții fizice. Fiecare șablon este atent cercetat, rafinat și îmbunătățit în timp, în urma feedbackului primit de la mii de utilizatori.</t>
  </si>
  <si>
    <t>Introduceți adresă 1 a firmei în celula B2 și nume angajat în celula H2.</t>
  </si>
  <si>
    <t>Introduceți adresă 2 a firmei în celula B3 și nume manager în celula H3.</t>
  </si>
  <si>
    <t>Introduceți localitate, județ și cod poștal al firmei în celula B4 și data de început din săptămână pentru această Foaie de pontaj în celula H4.</t>
  </si>
  <si>
    <t xml:space="preserve">Două tabele pentru urmărirea timpului încep în celula B7 și G7. Coloana F este necompletată. Coloana G calculează timpul total pe baza Oră sosire, Pauze și Oră plecare. Celulele B7 până la L7 conțin anteturile de tabel. </t>
  </si>
  <si>
    <t>Total săptămânal de Ore obișnuite, Ore suplimentare, Concediu medical, Sărbători și Vacanță este calculat automat în celulele H15 până la L15.
Continuați cu celula A17 pentru instrucțiunile următoare.</t>
  </si>
  <si>
    <t>Două tabele pentru urmărirea unei a doua săptămâni încep la celula B17 și G17. Coloana F este necompletată. Coloana G din al doilea tabel calculează timpul total pe baza Oră sosire, Pauze și Oră plecare. Celulele B17 până la L17 conțin anteturile de tabel. 
Ascundeți a doua săptămână, dacă doriți o foaie de pontaj săptămânală în loc de una bisăptămânală.</t>
  </si>
  <si>
    <t>Total săptămânal de Ore obișnuite, Ore suplimentare, Concediu medical, Sărbători și Vacanță este calculat automat în celulele H25 până la L25.
Continuați cu celula A27 pentru instrucțiunile următoare.</t>
  </si>
  <si>
    <t xml:space="preserve">Etichetele Ore obișnuite, Ore suplimentare, Concediu medical, Sărbători și Vacanță sunt în celulele H27 până la L27. Introduceți tariful de plată pe oră pentru aceste titluri în celulele H28 până la L28. </t>
  </si>
  <si>
    <t>Introduceți semnătura angajatului în celula B28 urmată de dată în celula E28.
Introduceți tarif pe oră în celulele H28 până la L28.
Ștergeți rândurile tarif și plată, dacă nu aveți nevoie de ele.</t>
  </si>
  <si>
    <t>Eticheta Semnătură angajat se află în celula B29, iar eticheta Data se află în celula E29. 
Salariu total este calculat automat pentru Ore obișnuite, Ore suplimentare, Concediu medical, Sărbători și Vacanță în celulele H29 până la L29.
Salariu total general se află în celula K31.</t>
  </si>
  <si>
    <t>Introduceți Semnătură manager în celula B30 urmată de dată în celula E30.</t>
  </si>
  <si>
    <t>Ziua din săptămână este în celula B13. Introduceți Oră Sosire, Pauze și Oră plecare începând cu celula C13 până la E13.  Continuați cu celula H13 până la celula L13 pentru a introduce Ore obișnuite, Ore suplimentare, Concediu medical, Sărbători și Vacanță. Apăsați CTRL+SHIFT+punct și virgulă pentru a introduce ora curentă în oricare dintre aceste celule. Numărul total de ore este calculat automat în celula G13.</t>
  </si>
  <si>
    <t>Ziua din săptămână este în celula B8. Introduceți Oră Sosire, Pauze și Oră plecare începând cu celula C8 până la E8. Continuați cu celula H8 până la celula L8 pentru a introduce Ore obișnuite, Ore suplimentare, Concediu medical, Sărbători și Vacanță. Apăsați CTRL+SHIFT+punct și virgulă pentru a introduce ora curentă în oricare dintre aceste celule. Numărul total de ore este calculat automat în celula G8.</t>
  </si>
  <si>
    <t>Ziua din săptămână este în celula B9. Introduceți Oră Sosire, Pauze și Oră plecare începând cu celula C9 până la E9. Continuați cu celula H9 până la celula L9 pentru a introduce Ore obișnuite, Ore suplimentare, Concediu medical, Sărbători și Vacanță. Apăsați CTRL+SHIFT+punct și virgulă pentru a introduce ora curentă în oricare dintre aceste celule. Numărul total de ore este calculat automat în celula G9.</t>
  </si>
  <si>
    <t>Ziua din săptămână este în celula B10. Introduceți Oră Sosire, Pauze și Oră plecare începând cu celula C10 până la E10. Continuați cu celula H10 până la celula L10 pentru a introduce Ore obișnuite, Ore suplimentare, Concediu medical, Sărbători și Vacanță. Apăsați CTRL+SHIFT+punct și virgulă pentru a introduce ora curentă în oricare dintre aceste celule. Numărul total de ore este calculat automat în celula G10.</t>
  </si>
  <si>
    <t>Ziua din săptămână este în celula B11. Introduceți Oră Sosire, Pauze și Oră plecare începând cu celula C11 până la E11. Continuați cu celula H11 până la celula L11 pentru a introduce Ore obișnuite, Ore suplimentare, Concediu medical, Sărbători și Vacanță. Apăsați CTRL+SHIFT+punct și virgulă pentru a introduce ora curentă în oricare dintre aceste celule. Numărul total de ore este calculat automat în celula G11.</t>
  </si>
  <si>
    <t>Ziua din săptămână este în celula B12. Introduceți Oră Sosire, Pauze și Oră plecare începând cu celula C12 până la E12. Continuați cu celula H12 până la celula L12 pentru a introduce Ore obișnuite, Ore suplimentare, Concediu medical, Sărbători și Vacanță. Apăsați CTRL+SHIFT+punct și virgulă pentru a introduce ora curentă în oricare dintre aceste celule. Numărul total de ore este calculat automat în celula G12.</t>
  </si>
  <si>
    <t>Ziua din săptămână este în celula B14. Introduceți Oră Sosire, Pauze și Oră plecare începând cu celula C14 până la E14. Continuați cu celula H14 până la celula L14 pentru a introduce Ore obișnuite, Ore suplimentare, Concediu medical, Sărbători și Vacanță. Apăsați CTRL+SHIFT+punct și virgulă pentru a introduce ora curentă în oricare dintre aceste celule. Numărul total de ore este calculat automat în celula G14.</t>
  </si>
  <si>
    <t>Ziua din săptămână este în celula B19. Introduceți Oră Sosire, Pauze și Oră plecare începând cu celula C19 până la E19. Continuați cu celula H19 până la celula L19 pentru a introduce Ore obișnuite, Ore suplimentare, Concediu medical, Sărbători și Vacanță. Apăsați CTRL+SHIFT+punct și virgulă pentru a introduce ora curentă în oricare dintre aceste celule. Numărul total de ore este calculat automat în celula G19.</t>
  </si>
  <si>
    <t>Ziua din săptămână este în celula B20. Introduceți Oră Sosire, Pauze și Oră plecare începând cu celula C20 până la E20. Continuați cu celula H20 până la celula L20 pentru a introduce Ore obișnuite, Ore suplimentare, Concediu medical, Sărbători și Vacanță. Apăsați CTRL+SHIFT+punct și virgulă pentru a introduce ora curentă în oricare dintre aceste celule. Numărul total de ore este calculat automat în celula G20.</t>
  </si>
  <si>
    <t>Ziua din săptămână este în celula B21. Introduceți Oră Sosire, Pauze și Oră plecare începând cu celula C21 până la E21. Continuați cu celula H21 până la celula L21 pentru a introduce Ore obișnuite, Ore suplimentare, Concediu medical, Sărbători și Vacanță. Apăsați CTRL+SHIFT+punct și virgulă pentru a introduce ora curentă în oricare dintre aceste celule. Numărul total de ore este calculat automat în celula G21.</t>
  </si>
  <si>
    <t>Ziua din săptămână este în celula B22. Introduceți Oră Sosire, Pauze și Oră plecare începând cu celula C22 până la E22. Continuați cu celula H22 până la celula L22 pentru a introduce Ore obișnuite, Ore suplimentare, Concediu medical, Sărbători și Vacanță. Apăsați CTRL+SHIFT+punct și virgulă pentru a introduce ora curentă în oricare dintre aceste celule. Numărul total de ore este calculat automat în celula G22.</t>
  </si>
  <si>
    <t>Ziua din săptămână este în celula B23. Introduceți Oră Sosire, Pauze și Oră plecare începând cu celula C23 până la E23. Continuați cu celula H23 până la celula L23 pentru a introduce Ore obișnuite, Ore suplimentare, Concediu medical, Sărbători și Vacanță. Apăsați CTRL+SHIFT+punct și virgulă pentru a introduce ora curentă în oricare dintre aceste celule. Numărul total de ore este calculat automat în celula G23.</t>
  </si>
  <si>
    <t>Ziua din săptămână este în celula B24. Introduceți Oră Sosire, Pauze și Oră plecare începând cu celula C24 până la E24. Continuați cu celula H24 până la celula L24 pentru a introduce Ore obișnuite, Ore suplimentare, Concediu medical, Sărbători și Vacanță. Apăsați CTRL+SHIFT+punct și virgulă pentru a introduce ora curentă în oricare dintre aceste celule. Numărul total de ore este calculat automat în celula G24.</t>
  </si>
  <si>
    <t>Ziua din săptămână este în celula B18. Introduceți Oră Sosire, Pauze și Oră plecare începând cu celula C19 până la E18. Continuați cu celula H19 până la celula L18 pentru a introduce Ore obișnuite, Ore suplimentare, Concediu medical, Sărbători și Vacanță. Apăsați CTRL+SHIFT+punct și virgulă pentru a introduce ora curentă în oricare dintre aceste celule. Numărul total de ore este calculat automat în celula G18.</t>
  </si>
  <si>
    <t>← Apăsați CTRL+SHIFT+punct și virgulă pentru a introduce ora curentă (funcționează numai în versiunea Excel în limba engleză)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</si>
</sst>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lei&quot;_-;\-* #,##0.00\ &quot;lei&quot;_-;_-* &quot;-&quot;??\ &quot;lei&quot;_-;_-@_-"/>
    <numFmt numFmtId="165" formatCode="_-* #,##0.00\ _l_e_i_-;\-* #,##0.00\ _l_e_i_-;_-* &quot;-&quot;??\ _l_e_i_-;_-@_-"/>
    <numFmt numFmtId="166" formatCode="[h]:mm"/>
    <numFmt numFmtId="167" formatCode="[&lt;=9999999]###\-####;\(###\)\ ###\-####"/>
    <numFmt numFmtId="168" formatCode="h:mm;@"/>
    <numFmt numFmtId="169" formatCode="ddd\ d/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7">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ă"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 xfId="45"/>
    <cellStyle name="Title" xfId="42" builtinId="15" customBuiltin="1"/>
    <cellStyle name="Total" xfId="43" builtinId="25" customBuiltin="1"/>
    <cellStyle name="Warning Text" xfId="44" builtinId="11" customBuiltin="1"/>
    <cellStyle name="zText ascuns" xfId="47"/>
  </cellStyles>
  <dxfs count="47">
    <dxf>
      <numFmt numFmtId="165" formatCode="_-* #,##0.00\ _l_e_i_-;\-* #,##0.00\ _l_e_i_-;_-* &quot;-&quot;??\ _l_e_i_-;_-@_-"/>
      <alignment horizontal="right" vertical="center" textRotation="0" wrapText="0" indent="0" justifyLastLine="0" readingOrder="0"/>
    </dxf>
    <dxf>
      <numFmt numFmtId="165" formatCode="_-* #,##0.00\ _l_e_i_-;\-* #,##0.00\ _l_e_i_-;_-* &quot;-&quot;??\ _l_e_i_-;_-@_-"/>
      <alignment horizontal="right" vertical="center" textRotation="0" wrapText="0" indent="0" justifyLastLine="0" readingOrder="0"/>
    </dxf>
    <dxf>
      <numFmt numFmtId="165" formatCode="_-* #,##0.00\ _l_e_i_-;\-* #,##0.00\ _l_e_i_-;_-* &quot;-&quot;??\ _l_e_i_-;_-@_-"/>
      <alignment horizontal="right" vertical="center" textRotation="0" wrapText="0" indent="0" justifyLastLine="0" readingOrder="0"/>
    </dxf>
    <dxf>
      <numFmt numFmtId="165" formatCode="_-* #,##0.00\ _l_e_i_-;\-* #,##0.00\ _l_e_i_-;_-* &quot;-&quot;??\ _l_e_i_-;_-@_-"/>
      <alignment horizontal="right" vertical="center" textRotation="0" wrapText="0" indent="0" justifyLastLine="0" readingOrder="0"/>
    </dxf>
    <dxf>
      <numFmt numFmtId="165" formatCode="_-* #,##0.00\ _l_e_i_-;\-* #,##0.00\ _l_e_i_-;_-* &quot;-&quot;??\ _l_e_i_-;_-@_-"/>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70"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Stil de tabel Foaie de pontaj" defaultPivotStyle="PivotStyleLight16">
    <tableStyle name="Tarif pe oră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Stil de tabel Foaie de pontaj"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Imagine 3" descr="Siglă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ine 1" descr="Siglă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TimpSăptămâna1" displayName="TimpSăptămâna1"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Zi a săptămânii" dataDxfId="32">
      <calculatedColumnFormula>B7+1</calculatedColumnFormula>
    </tableColumn>
    <tableColumn id="2" name="Oră_x000a_Sosire" dataDxfId="31"/>
    <tableColumn id="3" name="Pauze_x000a_(minute)" dataDxfId="30"/>
    <tableColumn id="4" name="Oră_x000a_Plecare" dataDxfId="29"/>
  </tableColumns>
  <tableStyleInfo name="TableStyleMedium2" showFirstColumn="1" showLastColumn="0" showRowStripes="1" showColumnStripes="0"/>
  <extLst>
    <ext xmlns:x14="http://schemas.microsoft.com/office/spreadsheetml/2009/9/main" uri="{504A1905-F514-4f6f-8877-14C23A59335A}">
      <x14:table altTextSummary="Urmăriți timpul pentru fiecare zi din săptămână în acest tabel. Coloana „Zi a săptămânii” utilizează ziua de început a săptămânii introdusă în celula H4 ca prima zi a săptămânii."/>
    </ext>
  </extLst>
</table>
</file>

<file path=xl/tables/table2.xml><?xml version="1.0" encoding="utf-8"?>
<table xmlns="http://schemas.openxmlformats.org/spreadsheetml/2006/main" id="2" name="DefalcareSăptămâna1" displayName="DefalcareSăptămâna1"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26">
      <calculatedColumnFormula>MROUND((IF(OR(C8="",E8=""),0,IF(E8&lt;C8,E8+1-C8,E8-C8))-D8/1440),1/1440)</calculatedColumnFormula>
    </tableColumn>
    <tableColumn id="2" name="Ore obișnuite_x000a_[h]:mm" dataDxfId="25"/>
    <tableColumn id="3" name="Ore suplimentare_x000a_[h]:mm" dataDxfId="24"/>
    <tableColumn id="4" name="Concediu medical_x000a_[h]:mm" dataDxfId="23"/>
    <tableColumn id="5" name="Sărbători_x000a_[h]:mm" dataDxfId="22"/>
    <tableColumn id="6" name="Vacanță_x000a_[h]:mm" dataDxfId="21"/>
  </tableColumns>
  <tableStyleInfo name="TableStyleMedium2" showFirstColumn="1" showLastColumn="0" showRowStripes="1" showColumnStripes="0"/>
  <extLst>
    <ext xmlns:x14="http://schemas.microsoft.com/office/spreadsheetml/2009/9/main" uri="{504A1905-F514-4f6f-8877-14C23A59335A}">
      <x14:table altTextSummary="Împărțiți timpul în Ore normale, Ore suplimentare, Ore concediu medical, Ore sărbători și Ore vacanță în acest tabel. Coloana G din acest tabel calculează automat timpul total pentru fiecare zi din săptămână. Totalul pentru săptămână se calculează automat pentru fiecare categorie imediat sub tabel."/>
    </ext>
  </extLst>
</table>
</file>

<file path=xl/tables/table3.xml><?xml version="1.0" encoding="utf-8"?>
<table xmlns="http://schemas.openxmlformats.org/spreadsheetml/2006/main" id="3" name="TimpSăptămâna2" displayName="TimpSăptămâna2"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Zi a săptămânii" dataDxfId="17">
      <calculatedColumnFormula>B17+1</calculatedColumnFormula>
    </tableColumn>
    <tableColumn id="2" name="Oră_x000a_Sosire" dataDxfId="16"/>
    <tableColumn id="3" name="Pauze_x000a_(minute)" dataDxfId="15"/>
    <tableColumn id="4" name="Oră_x000a_Plecare" dataDxfId="14"/>
  </tableColumns>
  <tableStyleInfo name="TableStyleMedium2" showFirstColumn="1" showLastColumn="0" showRowStripes="1" showColumnStripes="0"/>
  <extLst>
    <ext xmlns:x14="http://schemas.microsoft.com/office/spreadsheetml/2009/9/main" uri="{504A1905-F514-4f6f-8877-14C23A59335A}">
      <x14:table altTextSummary="Urmăriți timpul pentru fiecare zi din a doua săptămână din acest tabel. Ziua de început a săptămânii se alege după ultima zi a săptămânii anterioare înregistrate în tabelul Timp săptămâna 1."/>
    </ext>
  </extLst>
</table>
</file>

<file path=xl/tables/table4.xml><?xml version="1.0" encoding="utf-8"?>
<table xmlns="http://schemas.openxmlformats.org/spreadsheetml/2006/main" id="4" name="DefalcareSăptămâna2" displayName="DefalcareSăptămâna2"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11">
      <calculatedColumnFormula>MROUND((IF(OR(C18="",E18=""),0,IF(E18&lt;C18,E18+1-C18,E18-C18))-D18/1440),1/1440)</calculatedColumnFormula>
    </tableColumn>
    <tableColumn id="2" name="Ore obișnuite_x000a_[h]:mm" dataDxfId="10"/>
    <tableColumn id="3" name="Ore suplimentare_x000a_[h]:mm" dataDxfId="9"/>
    <tableColumn id="4" name="Concediu medical_x000a_[h]:mm" dataDxfId="8"/>
    <tableColumn id="5" name="Sărbători_x000a_[h]:mm" dataDxfId="7"/>
    <tableColumn id="6" name="Vacanță_x000a_[h]:mm" dataDxfId="6"/>
  </tableColumns>
  <tableStyleInfo name="TableStyleMedium2" showFirstColumn="1" showLastColumn="0" showRowStripes="1" showColumnStripes="0"/>
  <extLst>
    <ext xmlns:x14="http://schemas.microsoft.com/office/spreadsheetml/2009/9/main" uri="{504A1905-F514-4f6f-8877-14C23A59335A}">
      <x14:table altTextSummary="Împărțiți timpul în Ore normale, Ore suplimentare, Ore concediu medical, Ore sărbători și Ore vacanță în acest tabel pentru urmărirea timpului în a doua săptămână. Coloana G din acest tabel calculează automat timpul total pentru fiecare zi din săptămână. Totalul pentru săptămână se calculează automat pentru fiecare categorie imediat sub tabel."/>
    </ext>
  </extLst>
</table>
</file>

<file path=xl/tables/table5.xml><?xml version="1.0" encoding="utf-8"?>
<table xmlns="http://schemas.openxmlformats.org/spreadsheetml/2006/main" id="7" name="TarifPeOră" displayName="TarifPeOră"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Coloana1" dataDxfId="5" dataCellStyle="Normal"/>
    <tableColumn id="2" name="Ore obișnuite" dataDxfId="4">
      <calculatedColumnFormula>ROUND((H24+H14)*24*H27,2)</calculatedColumnFormula>
    </tableColumn>
    <tableColumn id="3" name="Ore suplimentare" dataDxfId="3">
      <calculatedColumnFormula>ROUND((I24+I14)*24*I27,2)</calculatedColumnFormula>
    </tableColumn>
    <tableColumn id="4" name="Concediu medical" dataDxfId="2">
      <calculatedColumnFormula>ROUND((J24+J14)*24*J27,2)</calculatedColumnFormula>
    </tableColumn>
    <tableColumn id="5" name="Sărbători" dataDxfId="1">
      <calculatedColumnFormula>ROUND((K24+K14)*24*K27,2)</calculatedColumnFormula>
    </tableColumn>
    <tableColumn id="6" name="Vacanță" dataDxfId="0">
      <calculatedColumnFormula>ROUND((L24+L14)*24*L27,2)</calculatedColumnFormula>
    </tableColumn>
  </tableColumns>
  <tableStyleInfo name="Tarif pe oră2" showFirstColumn="1" showLastColumn="0" showRowStripes="1" showColumnStripes="0"/>
  <extLst>
    <ext xmlns:x14="http://schemas.microsoft.com/office/spreadsheetml/2009/9/main" uri="{504A1905-F514-4f6f-8877-14C23A59335A}">
      <x14:table altTextSummary="Introduceți în acest tabel tariful pe oră pentru Ore normale, Ore suplimentare, Ore concediu medical, Ore sărbători și Ore vacanță. Salariul total se calculează automa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5.28515625" style="5" customWidth="1"/>
    <col min="3" max="3" width="12.140625" style="5" customWidth="1"/>
    <col min="4" max="5" width="11.140625" style="5" customWidth="1"/>
    <col min="6" max="6" width="2.5703125" style="5" customWidth="1"/>
    <col min="7" max="7" width="11.140625" style="5" customWidth="1"/>
    <col min="8" max="8" width="12" style="5" customWidth="1"/>
    <col min="9" max="9" width="15.7109375" style="5" customWidth="1"/>
    <col min="10" max="10" width="14.85546875" style="5" customWidth="1"/>
    <col min="11" max="11" width="10.42578125" style="5" customWidth="1"/>
    <col min="12" max="12" width="11.140625" style="5" customWidth="1"/>
    <col min="13" max="13" width="2.7109375" style="2" customWidth="1"/>
    <col min="14" max="14" width="35.42578125" style="2" customWidth="1"/>
    <col min="15" max="16384" width="9.140625" style="2"/>
  </cols>
  <sheetData>
    <row r="1" spans="1:15" s="1" customFormat="1" ht="54.95" customHeight="1" x14ac:dyDescent="0.2">
      <c r="A1" s="38" t="s">
        <v>0</v>
      </c>
      <c r="B1" s="55" t="s">
        <v>3</v>
      </c>
      <c r="C1" s="55"/>
      <c r="D1" s="55"/>
      <c r="E1" s="55"/>
      <c r="F1" s="55"/>
      <c r="G1" s="54" t="s">
        <v>18</v>
      </c>
      <c r="H1" s="54"/>
      <c r="I1" s="54"/>
      <c r="J1" s="54"/>
      <c r="K1" s="54"/>
      <c r="L1" s="54"/>
    </row>
    <row r="2" spans="1:15" s="3" customFormat="1" ht="30" customHeight="1" x14ac:dyDescent="0.25">
      <c r="A2" s="38" t="s">
        <v>45</v>
      </c>
      <c r="B2" s="56" t="s">
        <v>4</v>
      </c>
      <c r="C2" s="56"/>
      <c r="D2" s="56"/>
      <c r="E2" s="63" t="s">
        <v>13</v>
      </c>
      <c r="F2" s="63"/>
      <c r="G2" s="63"/>
      <c r="H2" s="61"/>
      <c r="I2" s="61"/>
      <c r="J2" s="61"/>
      <c r="K2" s="61"/>
      <c r="L2" s="61"/>
      <c r="N2" s="20" t="s">
        <v>35</v>
      </c>
      <c r="O2" s="21"/>
    </row>
    <row r="3" spans="1:15" s="3" customFormat="1" ht="30" customHeight="1" x14ac:dyDescent="0.25">
      <c r="A3" s="37" t="s">
        <v>46</v>
      </c>
      <c r="B3" s="56" t="s">
        <v>5</v>
      </c>
      <c r="C3" s="56"/>
      <c r="D3" s="56"/>
      <c r="E3" s="63" t="s">
        <v>14</v>
      </c>
      <c r="F3" s="63"/>
      <c r="G3" s="63"/>
      <c r="H3" s="62"/>
      <c r="I3" s="62"/>
      <c r="J3" s="62"/>
      <c r="K3" s="62"/>
      <c r="L3" s="62"/>
      <c r="N3" s="21" t="s">
        <v>36</v>
      </c>
    </row>
    <row r="4" spans="1:15" s="3" customFormat="1" ht="30" customHeight="1" x14ac:dyDescent="0.25">
      <c r="A4" s="37" t="s">
        <v>47</v>
      </c>
      <c r="B4" s="56" t="s">
        <v>6</v>
      </c>
      <c r="C4" s="56"/>
      <c r="D4" s="56"/>
      <c r="E4" s="63" t="s">
        <v>15</v>
      </c>
      <c r="F4" s="63"/>
      <c r="G4" s="63"/>
      <c r="H4" s="60">
        <f ca="1">TODAY()</f>
        <v>43280</v>
      </c>
      <c r="I4" s="60"/>
      <c r="N4" s="23" t="s">
        <v>37</v>
      </c>
    </row>
    <row r="5" spans="1:15" s="3" customFormat="1" ht="15" customHeight="1" x14ac:dyDescent="0.2">
      <c r="A5" s="38" t="s">
        <v>1</v>
      </c>
      <c r="B5" s="64" t="s">
        <v>7</v>
      </c>
      <c r="C5" s="64"/>
      <c r="D5" s="64"/>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48</v>
      </c>
      <c r="B7" s="9" t="s">
        <v>8</v>
      </c>
      <c r="C7" s="9" t="s">
        <v>11</v>
      </c>
      <c r="D7" s="9" t="s">
        <v>12</v>
      </c>
      <c r="E7" s="9" t="s">
        <v>16</v>
      </c>
      <c r="F7" s="8"/>
      <c r="G7" s="9" t="s">
        <v>19</v>
      </c>
      <c r="H7" s="9" t="s">
        <v>25</v>
      </c>
      <c r="I7" s="9" t="s">
        <v>27</v>
      </c>
      <c r="J7" s="9" t="s">
        <v>29</v>
      </c>
      <c r="K7" s="9" t="s">
        <v>31</v>
      </c>
      <c r="L7" s="9" t="s">
        <v>33</v>
      </c>
      <c r="M7" s="4"/>
      <c r="N7" s="22"/>
    </row>
    <row r="8" spans="1:15" s="3" customFormat="1" ht="30" customHeight="1" x14ac:dyDescent="0.2">
      <c r="A8" s="37" t="s">
        <v>57</v>
      </c>
      <c r="B8" s="49">
        <f ca="1">Săptămâna_care_începe</f>
        <v>43280</v>
      </c>
      <c r="C8" s="46">
        <v>0.37847222222222227</v>
      </c>
      <c r="D8" s="26">
        <v>15</v>
      </c>
      <c r="E8" s="46">
        <v>0.75</v>
      </c>
      <c r="F8" s="6"/>
      <c r="G8" s="27">
        <f>MROUND((IF(OR(C8="",E8=""),0,IF(E8&lt;C8,E8+1-C8,E8-C8))-D8/1440),1/1440)</f>
        <v>0.3611111111111111</v>
      </c>
      <c r="H8" s="28">
        <v>0.33333333333333331</v>
      </c>
      <c r="I8" s="28">
        <v>2.777777777777779E-2</v>
      </c>
      <c r="J8" s="28"/>
      <c r="K8" s="28"/>
      <c r="L8" s="28"/>
      <c r="M8" s="4"/>
      <c r="N8" s="23" t="s">
        <v>70</v>
      </c>
    </row>
    <row r="9" spans="1:15" s="3" customFormat="1" ht="30" customHeight="1" x14ac:dyDescent="0.2">
      <c r="A9" s="37" t="s">
        <v>58</v>
      </c>
      <c r="B9" s="50">
        <f t="shared" ref="B9:B14" ca="1" si="0">B8+1</f>
        <v>43281</v>
      </c>
      <c r="C9" s="47">
        <v>0.37847222222222227</v>
      </c>
      <c r="D9" s="29">
        <v>30</v>
      </c>
      <c r="E9" s="47">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59</v>
      </c>
      <c r="B10" s="50">
        <f t="shared" ca="1" si="0"/>
        <v>43282</v>
      </c>
      <c r="C10" s="47">
        <v>0.375</v>
      </c>
      <c r="D10" s="29">
        <v>45</v>
      </c>
      <c r="E10" s="47">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60</v>
      </c>
      <c r="B11" s="50">
        <f t="shared" ca="1" si="0"/>
        <v>43283</v>
      </c>
      <c r="C11" s="47">
        <v>0.375</v>
      </c>
      <c r="D11" s="29">
        <v>45</v>
      </c>
      <c r="E11" s="47">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61</v>
      </c>
      <c r="B12" s="50">
        <f t="shared" ca="1" si="0"/>
        <v>43284</v>
      </c>
      <c r="C12" s="47"/>
      <c r="D12" s="29"/>
      <c r="E12" s="47"/>
      <c r="F12" s="6"/>
      <c r="G12" s="27">
        <f t="shared" si="1"/>
        <v>0</v>
      </c>
      <c r="H12" s="30"/>
      <c r="I12" s="30"/>
      <c r="J12" s="30">
        <v>0.33333333333333331</v>
      </c>
      <c r="K12" s="30"/>
      <c r="L12" s="30"/>
      <c r="M12" s="4"/>
      <c r="N12" s="22"/>
    </row>
    <row r="13" spans="1:15" s="3" customFormat="1" ht="30" customHeight="1" x14ac:dyDescent="0.2">
      <c r="A13" s="37" t="s">
        <v>56</v>
      </c>
      <c r="B13" s="50">
        <f t="shared" ca="1" si="0"/>
        <v>43285</v>
      </c>
      <c r="C13" s="47"/>
      <c r="D13" s="29"/>
      <c r="E13" s="47"/>
      <c r="F13" s="6"/>
      <c r="G13" s="27">
        <f t="shared" si="1"/>
        <v>0</v>
      </c>
      <c r="H13" s="30"/>
      <c r="I13" s="30"/>
      <c r="J13" s="30"/>
      <c r="K13" s="30"/>
      <c r="L13" s="30"/>
      <c r="M13" s="4"/>
      <c r="N13" s="22"/>
    </row>
    <row r="14" spans="1:15" s="3" customFormat="1" ht="30" customHeight="1" x14ac:dyDescent="0.2">
      <c r="A14" s="37" t="s">
        <v>62</v>
      </c>
      <c r="B14" s="51">
        <f t="shared" ca="1" si="0"/>
        <v>43286</v>
      </c>
      <c r="C14" s="48"/>
      <c r="D14" s="33"/>
      <c r="E14" s="48"/>
      <c r="F14" s="6"/>
      <c r="G14" s="27">
        <f t="shared" si="1"/>
        <v>0</v>
      </c>
      <c r="H14" s="31"/>
      <c r="I14" s="31"/>
      <c r="J14" s="31"/>
      <c r="K14" s="31"/>
      <c r="L14" s="31"/>
      <c r="M14" s="4"/>
      <c r="N14" s="22"/>
    </row>
    <row r="15" spans="1:15" ht="30" customHeight="1" x14ac:dyDescent="0.2">
      <c r="A15" s="38" t="s">
        <v>49</v>
      </c>
      <c r="B15" s="65"/>
      <c r="C15" s="65"/>
      <c r="D15" s="65"/>
      <c r="E15" s="65"/>
      <c r="G15" s="13" t="s">
        <v>20</v>
      </c>
      <c r="H15" s="7">
        <f>SUM(H8:H14)</f>
        <v>1.3333333333333333</v>
      </c>
      <c r="I15" s="7">
        <f>SUM(I8:I14)</f>
        <v>9.7222222222222376E-2</v>
      </c>
      <c r="J15" s="7">
        <f>SUM(J8:J14)</f>
        <v>0.33333333333333331</v>
      </c>
      <c r="K15" s="7">
        <f>SUM(K8:K14)</f>
        <v>0</v>
      </c>
      <c r="L15" s="7">
        <f>SUM(L8:L14)</f>
        <v>0</v>
      </c>
      <c r="N15" s="24"/>
    </row>
    <row r="16" spans="1:15" ht="15" customHeight="1" x14ac:dyDescent="0.2">
      <c r="B16" s="65"/>
      <c r="C16" s="65"/>
      <c r="D16" s="65"/>
      <c r="E16" s="65"/>
      <c r="F16" s="6"/>
      <c r="G16" s="6"/>
      <c r="H16" s="6"/>
      <c r="I16" s="6"/>
      <c r="J16" s="6"/>
      <c r="K16" s="6"/>
      <c r="L16" s="6"/>
      <c r="N16" s="24"/>
    </row>
    <row r="17" spans="1:14" s="3" customFormat="1" ht="30" customHeight="1" x14ac:dyDescent="0.2">
      <c r="A17" s="38" t="s">
        <v>50</v>
      </c>
      <c r="B17" s="9" t="s">
        <v>8</v>
      </c>
      <c r="C17" s="9" t="s">
        <v>11</v>
      </c>
      <c r="D17" s="9" t="s">
        <v>12</v>
      </c>
      <c r="E17" s="9" t="s">
        <v>16</v>
      </c>
      <c r="F17" s="8"/>
      <c r="G17" s="9" t="s">
        <v>19</v>
      </c>
      <c r="H17" s="9" t="s">
        <v>25</v>
      </c>
      <c r="I17" s="9" t="s">
        <v>27</v>
      </c>
      <c r="J17" s="9" t="s">
        <v>29</v>
      </c>
      <c r="K17" s="9" t="s">
        <v>31</v>
      </c>
      <c r="L17" s="9" t="s">
        <v>33</v>
      </c>
      <c r="M17" s="4"/>
      <c r="N17" s="23" t="s">
        <v>38</v>
      </c>
    </row>
    <row r="18" spans="1:14" s="3" customFormat="1" ht="30" customHeight="1" x14ac:dyDescent="0.2">
      <c r="A18" s="37" t="s">
        <v>69</v>
      </c>
      <c r="B18" s="49">
        <f ca="1">B14+1</f>
        <v>43287</v>
      </c>
      <c r="C18" s="46"/>
      <c r="D18" s="26"/>
      <c r="E18" s="46"/>
      <c r="F18" s="6"/>
      <c r="G18" s="27">
        <f>MROUND((IF(OR(C18="",E18=""),0,IF(E18&lt;C18,E18+1-C18,E18-C18))-D18/1440),1/1440)</f>
        <v>0</v>
      </c>
      <c r="H18" s="28"/>
      <c r="I18" s="28"/>
      <c r="J18" s="28"/>
      <c r="K18" s="28"/>
      <c r="L18" s="28"/>
      <c r="M18" s="4"/>
      <c r="N18" s="22"/>
    </row>
    <row r="19" spans="1:14" s="3" customFormat="1" ht="30" customHeight="1" x14ac:dyDescent="0.2">
      <c r="A19" s="37" t="s">
        <v>63</v>
      </c>
      <c r="B19" s="50">
        <f t="shared" ref="B19:B24" ca="1" si="2">B18+1</f>
        <v>43288</v>
      </c>
      <c r="C19" s="47"/>
      <c r="D19" s="29"/>
      <c r="E19" s="47"/>
      <c r="F19" s="6"/>
      <c r="G19" s="27">
        <f t="shared" ref="G19:G24" si="3">MROUND((IF(OR(C19="",E19=""),0,IF(E19&lt;C19,E19+1-C19,E19-C19))-D19/1440),1/1440)</f>
        <v>0</v>
      </c>
      <c r="H19" s="30"/>
      <c r="I19" s="30"/>
      <c r="J19" s="30"/>
      <c r="K19" s="30"/>
      <c r="L19" s="30"/>
      <c r="M19" s="4"/>
      <c r="N19" s="22"/>
    </row>
    <row r="20" spans="1:14" s="3" customFormat="1" ht="30" customHeight="1" x14ac:dyDescent="0.2">
      <c r="A20" s="37" t="s">
        <v>64</v>
      </c>
      <c r="B20" s="50">
        <f t="shared" ca="1" si="2"/>
        <v>43289</v>
      </c>
      <c r="C20" s="47"/>
      <c r="D20" s="29"/>
      <c r="E20" s="47"/>
      <c r="F20" s="6"/>
      <c r="G20" s="27">
        <f t="shared" si="3"/>
        <v>0</v>
      </c>
      <c r="H20" s="30"/>
      <c r="I20" s="30"/>
      <c r="J20" s="30"/>
      <c r="K20" s="30"/>
      <c r="L20" s="30"/>
      <c r="M20" s="4"/>
      <c r="N20" s="22"/>
    </row>
    <row r="21" spans="1:14" s="3" customFormat="1" ht="30" customHeight="1" x14ac:dyDescent="0.2">
      <c r="A21" s="37" t="s">
        <v>65</v>
      </c>
      <c r="B21" s="50">
        <f t="shared" ca="1" si="2"/>
        <v>43290</v>
      </c>
      <c r="C21" s="47"/>
      <c r="D21" s="29"/>
      <c r="E21" s="47"/>
      <c r="F21" s="6"/>
      <c r="G21" s="27">
        <f t="shared" si="3"/>
        <v>0</v>
      </c>
      <c r="H21" s="30"/>
      <c r="I21" s="30"/>
      <c r="J21" s="30"/>
      <c r="K21" s="30"/>
      <c r="L21" s="30"/>
      <c r="M21" s="4"/>
      <c r="N21" s="22"/>
    </row>
    <row r="22" spans="1:14" s="3" customFormat="1" ht="30" customHeight="1" x14ac:dyDescent="0.2">
      <c r="A22" s="37" t="s">
        <v>66</v>
      </c>
      <c r="B22" s="50">
        <f t="shared" ca="1" si="2"/>
        <v>43291</v>
      </c>
      <c r="C22" s="47"/>
      <c r="D22" s="29"/>
      <c r="E22" s="47"/>
      <c r="F22" s="6"/>
      <c r="G22" s="27">
        <f t="shared" si="3"/>
        <v>0</v>
      </c>
      <c r="H22" s="30"/>
      <c r="I22" s="30"/>
      <c r="J22" s="30"/>
      <c r="K22" s="30"/>
      <c r="L22" s="30"/>
      <c r="M22" s="4"/>
      <c r="N22" s="22"/>
    </row>
    <row r="23" spans="1:14" s="3" customFormat="1" ht="30" customHeight="1" x14ac:dyDescent="0.2">
      <c r="A23" s="37" t="s">
        <v>67</v>
      </c>
      <c r="B23" s="50">
        <f t="shared" ca="1" si="2"/>
        <v>43292</v>
      </c>
      <c r="C23" s="47"/>
      <c r="D23" s="29"/>
      <c r="E23" s="47"/>
      <c r="F23" s="6"/>
      <c r="G23" s="27">
        <f t="shared" si="3"/>
        <v>0</v>
      </c>
      <c r="H23" s="30"/>
      <c r="I23" s="30"/>
      <c r="J23" s="30"/>
      <c r="K23" s="30"/>
      <c r="L23" s="30"/>
      <c r="M23" s="4"/>
      <c r="N23" s="22"/>
    </row>
    <row r="24" spans="1:14" s="3" customFormat="1" ht="30" customHeight="1" x14ac:dyDescent="0.2">
      <c r="A24" s="37" t="s">
        <v>68</v>
      </c>
      <c r="B24" s="51">
        <f t="shared" ca="1" si="2"/>
        <v>43293</v>
      </c>
      <c r="C24" s="48"/>
      <c r="D24" s="33"/>
      <c r="E24" s="48"/>
      <c r="F24" s="6"/>
      <c r="G24" s="27">
        <f t="shared" si="3"/>
        <v>0</v>
      </c>
      <c r="H24" s="31"/>
      <c r="I24" s="31"/>
      <c r="J24" s="31"/>
      <c r="K24" s="31"/>
      <c r="L24" s="31"/>
      <c r="M24" s="4"/>
      <c r="N24" s="22"/>
    </row>
    <row r="25" spans="1:14" ht="30" customHeight="1" x14ac:dyDescent="0.2">
      <c r="A25" s="38" t="s">
        <v>51</v>
      </c>
      <c r="B25" s="35"/>
      <c r="C25" s="35"/>
      <c r="D25" s="35"/>
      <c r="E25" s="35"/>
      <c r="F25" s="35"/>
      <c r="G25" s="13" t="s">
        <v>20</v>
      </c>
      <c r="H25" s="7">
        <f>SUM(H18:H24)</f>
        <v>0</v>
      </c>
      <c r="I25" s="7">
        <f>SUM(I18:I24)</f>
        <v>0</v>
      </c>
      <c r="J25" s="7">
        <f>SUM(J18:J24)</f>
        <v>0</v>
      </c>
      <c r="K25" s="7">
        <f>SUM(K18:K24)</f>
        <v>0</v>
      </c>
      <c r="L25" s="7">
        <f>SUM(L18:L24)</f>
        <v>0</v>
      </c>
      <c r="N25" s="24"/>
    </row>
    <row r="26" spans="1:14" customFormat="1" ht="30" customHeight="1" x14ac:dyDescent="0.2"/>
    <row r="27" spans="1:14" customFormat="1" ht="30" customHeight="1" x14ac:dyDescent="0.2">
      <c r="A27" s="39" t="s">
        <v>52</v>
      </c>
      <c r="G27" s="43" t="s">
        <v>21</v>
      </c>
      <c r="H27" s="44" t="s">
        <v>26</v>
      </c>
      <c r="I27" s="44" t="s">
        <v>28</v>
      </c>
      <c r="J27" s="44" t="s">
        <v>30</v>
      </c>
      <c r="K27" s="44" t="s">
        <v>32</v>
      </c>
      <c r="L27" s="44" t="s">
        <v>34</v>
      </c>
    </row>
    <row r="28" spans="1:14" s="3" customFormat="1" ht="30" customHeight="1" x14ac:dyDescent="0.2">
      <c r="A28" s="38" t="s">
        <v>53</v>
      </c>
      <c r="B28" s="58"/>
      <c r="C28" s="58"/>
      <c r="D28" s="58"/>
      <c r="E28" s="32"/>
      <c r="G28" s="45" t="s">
        <v>22</v>
      </c>
      <c r="H28" s="52">
        <v>15</v>
      </c>
      <c r="I28" s="52">
        <f>1.5*H28</f>
        <v>22.5</v>
      </c>
      <c r="J28" s="52">
        <v>15</v>
      </c>
      <c r="K28" s="52">
        <v>15</v>
      </c>
      <c r="L28" s="52">
        <v>15</v>
      </c>
      <c r="M28" s="4"/>
      <c r="N28" s="23" t="s">
        <v>39</v>
      </c>
    </row>
    <row r="29" spans="1:14" s="3" customFormat="1" ht="30" customHeight="1" x14ac:dyDescent="0.2">
      <c r="A29" s="38" t="s">
        <v>54</v>
      </c>
      <c r="B29" s="59" t="s">
        <v>9</v>
      </c>
      <c r="C29" s="59"/>
      <c r="D29" s="59"/>
      <c r="E29" s="34" t="s">
        <v>17</v>
      </c>
      <c r="G29" s="45" t="s">
        <v>23</v>
      </c>
      <c r="H29" s="53">
        <f>ROUND((H25+H15)*24*H28,2)</f>
        <v>480</v>
      </c>
      <c r="I29" s="53">
        <f>ROUND((I25+I15)*24*I28,2)</f>
        <v>52.5</v>
      </c>
      <c r="J29" s="53">
        <f>ROUND((J25+J15)*24*J28,2)</f>
        <v>120</v>
      </c>
      <c r="K29" s="53">
        <f>ROUND((K25+K15)*24*K28,2)</f>
        <v>0</v>
      </c>
      <c r="L29" s="53">
        <f>ROUND((L25+L15)*24*L28,2)</f>
        <v>0</v>
      </c>
      <c r="M29" s="4"/>
      <c r="N29" s="22"/>
    </row>
    <row r="30" spans="1:14" ht="30" customHeight="1" x14ac:dyDescent="0.2">
      <c r="A30" s="37" t="s">
        <v>55</v>
      </c>
      <c r="B30" s="58"/>
      <c r="C30" s="58"/>
      <c r="D30" s="58"/>
      <c r="E30" s="32"/>
      <c r="N30" s="24"/>
    </row>
    <row r="31" spans="1:14" ht="30" customHeight="1" x14ac:dyDescent="0.2">
      <c r="A31" s="38" t="s">
        <v>2</v>
      </c>
      <c r="B31" s="59" t="s">
        <v>10</v>
      </c>
      <c r="C31" s="59"/>
      <c r="D31" s="59"/>
      <c r="E31" s="34" t="s">
        <v>17</v>
      </c>
      <c r="G31" s="66" t="s">
        <v>24</v>
      </c>
      <c r="H31" s="66"/>
      <c r="I31" s="66"/>
      <c r="J31" s="66"/>
      <c r="K31" s="57">
        <f>SUM(H29:L29)</f>
        <v>652.5</v>
      </c>
      <c r="L31" s="57"/>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K31:L31"/>
    <mergeCell ref="B30:D30"/>
    <mergeCell ref="B31:D31"/>
    <mergeCell ref="H4:I4"/>
    <mergeCell ref="H2:L2"/>
    <mergeCell ref="H3:L3"/>
    <mergeCell ref="B28:D28"/>
    <mergeCell ref="B29:D29"/>
    <mergeCell ref="E2:G2"/>
    <mergeCell ref="E3:G3"/>
    <mergeCell ref="E4:G4"/>
    <mergeCell ref="B5:D5"/>
    <mergeCell ref="B15:E16"/>
    <mergeCell ref="G31:J31"/>
    <mergeCell ref="G1:L1"/>
    <mergeCell ref="B1:F1"/>
    <mergeCell ref="B2:D2"/>
    <mergeCell ref="B3:D3"/>
    <mergeCell ref="B4:D4"/>
  </mergeCells>
  <dataValidations count="2">
    <dataValidation type="time" allowBlank="1" showInputMessage="1" showErrorMessage="1" errorTitle="Format oră incorect" error="Utilizați următorul format pentru introducerea orei: 12:00" sqref="E8:E14 C8:C14 E18:E24 C18:C24">
      <formula1>0</formula1>
      <formula2>0.999988425925926</formula2>
    </dataValidation>
    <dataValidation allowBlank="1" showInputMessage="1" showErrorMessage="1" promptTitle="Introducerea orelor" prompt="Introduceți ore și minute utilizând formatul h: mm, cum ar fi 8:30 pentru 8 ore și 30 de minute sau 0:15 pentru 15 minute._x000a__x000a_[Ștergeți acest mesaj eliminând Validare date din aceste celule]"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7" customWidth="1"/>
    <col min="2" max="16384" width="9.140625" style="15"/>
  </cols>
  <sheetData>
    <row r="1" spans="1:2" ht="46.5" customHeight="1" x14ac:dyDescent="0.2">
      <c r="A1" s="16"/>
    </row>
    <row r="2" spans="1:2" s="19" customFormat="1" ht="15.75" x14ac:dyDescent="0.2">
      <c r="A2" s="25" t="s">
        <v>35</v>
      </c>
      <c r="B2" s="25"/>
    </row>
    <row r="3" spans="1:2" s="41" customFormat="1" ht="27" customHeight="1" x14ac:dyDescent="0.2">
      <c r="A3" s="40" t="s">
        <v>36</v>
      </c>
      <c r="B3" s="40"/>
    </row>
    <row r="4" spans="1:2" s="41" customFormat="1" ht="26.25" customHeight="1" x14ac:dyDescent="0.4">
      <c r="A4" s="36" t="s">
        <v>40</v>
      </c>
      <c r="B4" s="40"/>
    </row>
    <row r="5" spans="1:2" s="41" customFormat="1" ht="240" x14ac:dyDescent="0.2">
      <c r="A5" s="42" t="s">
        <v>41</v>
      </c>
      <c r="B5" s="40"/>
    </row>
    <row r="6" spans="1:2" s="18" customFormat="1" ht="26.25" customHeight="1" x14ac:dyDescent="0.4">
      <c r="A6" s="36" t="s">
        <v>42</v>
      </c>
    </row>
    <row r="7" spans="1:2" ht="80.25" customHeight="1" x14ac:dyDescent="0.2">
      <c r="A7" s="14" t="s">
        <v>43</v>
      </c>
    </row>
    <row r="8" spans="1:2" ht="90" x14ac:dyDescent="0.2">
      <c r="A8" s="14" t="s">
        <v>44</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FoaieDePontaj</vt:lpstr>
      <vt:lpstr>Despre</vt:lpstr>
      <vt:lpstr>FoaieDePontaj!Print_Area</vt:lpstr>
      <vt:lpstr>Săptămâna_care_începe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2018-06-29T13:46:06Z</dcterms:created>
  <dcterms:modified xsi:type="dcterms:W3CDTF">2018-06-29T13:46:06Z</dcterms:modified>
</cp:coreProperties>
</file>